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.tyufekchieva\Desktop\Критерии П1_ПО_операции\Agresia operation P1 PO\Guyidelines Agression tr\02_Приложения за попълване\"/>
    </mc:Choice>
  </mc:AlternateContent>
  <xr:revisionPtr revIDLastSave="0" documentId="13_ncr:1_{0CFE8CB9-B628-47E0-AEBE-A8F53AD5617C}" xr6:coauthVersionLast="47" xr6:coauthVersionMax="47" xr10:uidLastSave="{00000000-0000-0000-0000-000000000000}"/>
  <bookViews>
    <workbookView xWindow="-120" yWindow="-120" windowWidth="29040" windowHeight="15840" tabRatio="597" activeTab="2" xr2:uid="{7A2DEFCA-34B3-4969-878C-F37B060C2F43}"/>
  </bookViews>
  <sheets>
    <sheet name="Дейност 1" sheetId="11" r:id="rId1"/>
    <sheet name="Дейност 1 обучения" sheetId="10" r:id="rId2"/>
    <sheet name="Дейност 2" sheetId="12" r:id="rId3"/>
    <sheet name="Дейност 3" sheetId="13" r:id="rId4"/>
    <sheet name="Единна ставка" sheetId="16" r:id="rId5"/>
    <sheet name="De minimis" sheetId="14" r:id="rId6"/>
    <sheet name="Пример бюджет ИСУН" sheetId="19" r:id="rId7"/>
    <sheet name="I.Разходи за персонал" sheetId="2" state="hidden" r:id="rId8"/>
    <sheet name="II. Ед. ставка 40%от разделI" sheetId="3" state="hidden" r:id="rId9"/>
    <sheet name="III. Стандартна таблица - ЕР" sheetId="4" state="hidden" r:id="rId10"/>
    <sheet name="IV.ЕС МУД" sheetId="6" state="hidden" r:id="rId11"/>
    <sheet name="IV.ЕС индивидуална подкрепа " sheetId="7" state="hidden" r:id="rId12"/>
    <sheet name="IV.ЕС орг изнесено занимание" sheetId="9" state="hidden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3" l="1"/>
  <c r="F21" i="13"/>
  <c r="G20" i="13"/>
  <c r="F20" i="13"/>
  <c r="G18" i="13"/>
  <c r="F18" i="13"/>
  <c r="G20" i="12"/>
  <c r="G19" i="12"/>
  <c r="F20" i="12"/>
  <c r="F19" i="12"/>
  <c r="G17" i="12"/>
  <c r="F17" i="12"/>
  <c r="G24" i="10"/>
  <c r="F24" i="10"/>
  <c r="G23" i="10"/>
  <c r="F23" i="10"/>
  <c r="G21" i="10"/>
  <c r="F21" i="10"/>
  <c r="G22" i="11"/>
  <c r="G21" i="11"/>
  <c r="G19" i="11"/>
  <c r="F22" i="11"/>
  <c r="F21" i="11"/>
  <c r="F19" i="11"/>
  <c r="B9" i="14"/>
  <c r="B7" i="14"/>
  <c r="E12" i="13" l="1"/>
  <c r="E11" i="13"/>
  <c r="D11" i="14" l="1"/>
  <c r="C11" i="14"/>
  <c r="E21" i="10" l="1"/>
  <c r="E16" i="13"/>
  <c r="E15" i="13"/>
  <c r="E14" i="13"/>
  <c r="E14" i="10" l="1"/>
  <c r="E9" i="13"/>
  <c r="E8" i="13"/>
  <c r="E15" i="12"/>
  <c r="E10" i="12"/>
  <c r="E14" i="12"/>
  <c r="E13" i="12"/>
  <c r="E9" i="12"/>
  <c r="E13" i="10"/>
  <c r="E17" i="11" l="1"/>
  <c r="E8" i="12"/>
  <c r="E13" i="13"/>
  <c r="E12" i="12"/>
  <c r="E7" i="12"/>
  <c r="E17" i="12" l="1"/>
  <c r="E18" i="13"/>
  <c r="E20" i="13" s="1"/>
  <c r="E21" i="13" s="1"/>
  <c r="E19" i="12"/>
  <c r="E20" i="12" s="1"/>
  <c r="B8" i="14" s="1"/>
  <c r="E18" i="10"/>
  <c r="E16" i="10"/>
  <c r="E12" i="10"/>
  <c r="B9" i="10" l="1"/>
  <c r="C9" i="10"/>
  <c r="E14" i="11" l="1"/>
  <c r="E13" i="11" l="1"/>
  <c r="E9" i="11"/>
  <c r="E15" i="11" l="1"/>
  <c r="E12" i="11"/>
  <c r="E10" i="11"/>
  <c r="E8" i="11"/>
  <c r="E7" i="11"/>
  <c r="E19" i="11" l="1"/>
  <c r="E21" i="11" s="1"/>
  <c r="E22" i="11" s="1"/>
  <c r="B6" i="14" s="1"/>
  <c r="E23" i="10"/>
  <c r="E24" i="10" s="1"/>
  <c r="C5" i="16" l="1"/>
  <c r="D34" i="3"/>
  <c r="D33" i="3"/>
  <c r="D32" i="3"/>
  <c r="D41" i="3" s="1"/>
  <c r="D21" i="3"/>
  <c r="D20" i="3"/>
  <c r="D19" i="3"/>
  <c r="G33" i="9"/>
  <c r="G34" i="9"/>
  <c r="G35" i="9"/>
  <c r="G36" i="9"/>
  <c r="G37" i="9"/>
  <c r="G38" i="9"/>
  <c r="G39" i="9"/>
  <c r="G40" i="9"/>
  <c r="G41" i="9"/>
  <c r="G32" i="9"/>
  <c r="J21" i="9"/>
  <c r="J22" i="9"/>
  <c r="J23" i="9"/>
  <c r="J24" i="9"/>
  <c r="J25" i="9"/>
  <c r="J26" i="9"/>
  <c r="J27" i="9"/>
  <c r="J28" i="9"/>
  <c r="J20" i="9"/>
  <c r="I7" i="9"/>
  <c r="I8" i="9"/>
  <c r="I9" i="9"/>
  <c r="I10" i="9"/>
  <c r="I11" i="9"/>
  <c r="I12" i="9"/>
  <c r="I13" i="9"/>
  <c r="I14" i="9"/>
  <c r="I15" i="9"/>
  <c r="I6" i="9"/>
  <c r="G12" i="7"/>
  <c r="G10" i="7"/>
  <c r="G9" i="7"/>
  <c r="G8" i="7"/>
  <c r="G7" i="7"/>
  <c r="G6" i="7"/>
  <c r="G5" i="7"/>
  <c r="G4" i="7"/>
  <c r="G25" i="6"/>
  <c r="G23" i="6"/>
  <c r="G22" i="6"/>
  <c r="G21" i="6"/>
  <c r="G20" i="6"/>
  <c r="G19" i="6"/>
  <c r="G18" i="6"/>
  <c r="G17" i="6"/>
  <c r="G13" i="6"/>
  <c r="G11" i="6"/>
  <c r="G10" i="6"/>
  <c r="G9" i="6"/>
  <c r="G8" i="6"/>
  <c r="G7" i="6"/>
  <c r="G6" i="6"/>
  <c r="G5" i="6"/>
  <c r="G65" i="4"/>
  <c r="G63" i="4"/>
  <c r="G62" i="4"/>
  <c r="G61" i="4"/>
  <c r="G60" i="4"/>
  <c r="G59" i="4"/>
  <c r="G58" i="4"/>
  <c r="G57" i="4"/>
  <c r="G66" i="4" s="1"/>
  <c r="G52" i="4"/>
  <c r="G50" i="4"/>
  <c r="G49" i="4"/>
  <c r="G48" i="4"/>
  <c r="G47" i="4"/>
  <c r="G46" i="4"/>
  <c r="G45" i="4"/>
  <c r="G44" i="4"/>
  <c r="G53" i="4" s="1"/>
  <c r="G39" i="4"/>
  <c r="G37" i="4"/>
  <c r="G36" i="4"/>
  <c r="G35" i="4"/>
  <c r="G34" i="4"/>
  <c r="G33" i="4"/>
  <c r="G32" i="4"/>
  <c r="G31" i="4"/>
  <c r="G40" i="4" s="1"/>
  <c r="G26" i="4"/>
  <c r="G24" i="4"/>
  <c r="G23" i="4"/>
  <c r="G22" i="4"/>
  <c r="G21" i="4"/>
  <c r="G20" i="4"/>
  <c r="G19" i="4"/>
  <c r="G18" i="4"/>
  <c r="G27" i="4" s="1"/>
  <c r="G13" i="4"/>
  <c r="G11" i="4"/>
  <c r="G10" i="4"/>
  <c r="G9" i="4"/>
  <c r="G8" i="4"/>
  <c r="G7" i="4"/>
  <c r="G6" i="4"/>
  <c r="G5" i="4"/>
  <c r="G14" i="4" s="1"/>
  <c r="G68" i="4" s="1"/>
  <c r="D8" i="3"/>
  <c r="D7" i="3"/>
  <c r="D6" i="3"/>
  <c r="D15" i="3" s="1"/>
  <c r="G41" i="2"/>
  <c r="G28" i="2"/>
  <c r="C6" i="16" l="1"/>
  <c r="B5" i="19"/>
  <c r="B4" i="19" s="1"/>
  <c r="D28" i="3"/>
  <c r="G14" i="6"/>
  <c r="G26" i="6"/>
  <c r="J29" i="9"/>
  <c r="G13" i="7"/>
  <c r="G42" i="9"/>
  <c r="I16" i="9"/>
  <c r="G15" i="2"/>
  <c r="G42" i="2" s="1"/>
  <c r="C8" i="16" l="1"/>
  <c r="B10" i="14"/>
  <c r="B11" i="14" s="1"/>
  <c r="B8" i="19"/>
  <c r="B7" i="19" s="1"/>
  <c r="B3" i="19"/>
  <c r="B9" i="19"/>
  <c r="B11" i="19" l="1"/>
</calcChain>
</file>

<file path=xl/sharedStrings.xml><?xml version="1.0" encoding="utf-8"?>
<sst xmlns="http://schemas.openxmlformats.org/spreadsheetml/2006/main" count="439" uniqueCount="264">
  <si>
    <t>Разходи за индивидулана подкрепа за изнесени занимания с нощувки</t>
  </si>
  <si>
    <t>1.</t>
  </si>
  <si>
    <t>№</t>
  </si>
  <si>
    <t>Дейност №</t>
  </si>
  <si>
    <t>Длъжност</t>
  </si>
  <si>
    <t>Брой часове</t>
  </si>
  <si>
    <t>Часова ставка</t>
  </si>
  <si>
    <t>Общо</t>
  </si>
  <si>
    <t>Общо разходи за възнаграждения на персонала, от които</t>
  </si>
  <si>
    <t>Кандидат</t>
  </si>
  <si>
    <t>Партньор 1</t>
  </si>
  <si>
    <t>Партньор 2</t>
  </si>
  <si>
    <t>I. РАЗХОДИ ЗА ПЕРСОНАЛ</t>
  </si>
  <si>
    <t>Поддейност 1.2</t>
  </si>
  <si>
    <t>Описание на конкретните дейности, ангажименти,теми, др.</t>
  </si>
  <si>
    <t>*</t>
  </si>
  <si>
    <t>Поддейност 2.1/
Поддейност 2.2.</t>
  </si>
  <si>
    <t>Общо разходи за възнаграждения по Дейност 2</t>
  </si>
  <si>
    <t>Общо разходи за възнаграждения по Дейност 1</t>
  </si>
  <si>
    <t>Разходи за възнаграждения по Дейност 1*</t>
  </si>
  <si>
    <t>Разходи за възнаграждения по Дейност 2*</t>
  </si>
  <si>
    <t>Разходи за възнаграждения по Дейност 4*</t>
  </si>
  <si>
    <t>Дейност 4</t>
  </si>
  <si>
    <t>Общо разходи за възнаграждения по Дейност 4*</t>
  </si>
  <si>
    <t>2.</t>
  </si>
  <si>
    <t>3.</t>
  </si>
  <si>
    <t>Описание на конкретните дейности, ангажименти,теми, др. като се посочва за кой кандидат/партньор се отнася</t>
  </si>
  <si>
    <t>Описание на конкретните дейности, ангажименти,теми, др.като се посочва за кой кандидат/партньор се отнася</t>
  </si>
  <si>
    <t>II.  ЕДИННА СТАВКА  40 %  ОТ РАЗДЕЛ I  - Други преки и непреки разходи</t>
  </si>
  <si>
    <t>Сума по раздел I</t>
  </si>
  <si>
    <t>40% от Раздел I</t>
  </si>
  <si>
    <t>ОбщоДруги преки и непреки разходи, от които</t>
  </si>
  <si>
    <t>Дейност 1, кандидат</t>
  </si>
  <si>
    <t>Дейност 4, кандидат</t>
  </si>
  <si>
    <t>Дейност 1, партньор….</t>
  </si>
  <si>
    <t>Дейност 4, партньор….</t>
  </si>
  <si>
    <t>Разходи за занимания по интереси</t>
  </si>
  <si>
    <t>Общо разходи за занимания по интереси, от които</t>
  </si>
  <si>
    <t>Кандидат/
партньор</t>
  </si>
  <si>
    <t>Вид, тип, наименование на заниманието по интереси (клуб, група, отбовр, др. по вид изкуство и култура, спорт, наука, др.)</t>
  </si>
  <si>
    <t>Брой деца/ученици</t>
  </si>
  <si>
    <t>Единичен разход в лв.за 1 дете/ученик в група средно от/до 15</t>
  </si>
  <si>
    <t xml:space="preserve">III.  СТАНДАРТНА ТАБЛИЦА НА  РАЗХОДИТЕ ЗА ЕДИНИЦА ПРОДУКТ </t>
  </si>
  <si>
    <t>Разходи за занимания по интереси на ученици</t>
  </si>
  <si>
    <t>Общо разходи за занимания по интереси за ученици</t>
  </si>
  <si>
    <t>Разходи за занимания по интереси за деца (в предучилищното образование)</t>
  </si>
  <si>
    <t>Разходи за интензивна работа с родители</t>
  </si>
  <si>
    <t>Вид, тип, наименование на конкретната работа/дейност</t>
  </si>
  <si>
    <t>Брой родители</t>
  </si>
  <si>
    <t>Единичен разход в лв.за 1 родител</t>
  </si>
  <si>
    <t>Общо разходи за интензивна работа с родители</t>
  </si>
  <si>
    <t>4.</t>
  </si>
  <si>
    <t>Разходи за възнаграждения на образователни медиатори</t>
  </si>
  <si>
    <t>Единичен месечен разход  в лв.за 1 отработен месец</t>
  </si>
  <si>
    <t>Брой отработени месеци макисмум по 4 часа дневно/Брой отработени часове</t>
  </si>
  <si>
    <t>5.</t>
  </si>
  <si>
    <t>Разходи за обучения по поддейност 1.3.</t>
  </si>
  <si>
    <t>Вид, тип на обучението ( с 1, 2 или 3 кредита, без квалификационни кредити)</t>
  </si>
  <si>
    <t>Брой лица</t>
  </si>
  <si>
    <t>Единичен разход за 1 лице в лв.</t>
  </si>
  <si>
    <t>Кандидат/
партньо</t>
  </si>
  <si>
    <t>Тема на обучението</t>
  </si>
  <si>
    <t>Общо разходи за обучения по поддейност 1.3</t>
  </si>
  <si>
    <t xml:space="preserve">Общо разходи по раздел III. СТАНДАРТНА ТАБЛИЦА НА  РАЗХОДИТЕ ЗА ЕДИНИЦА ПРОДУКТ </t>
  </si>
  <si>
    <t>Общо разходи по раздел I. РАЗХОДИ ЗА ПЕРСОНАЛ</t>
  </si>
  <si>
    <t>Общо разходи за занимания по интереси за ученици, от които</t>
  </si>
  <si>
    <t>Общо разходи за занимания по интереси за деца в ДГ, от които</t>
  </si>
  <si>
    <t>Общо разходи за интензивна работа с родители, от които</t>
  </si>
  <si>
    <t>Общо разходи за обучения по поддейност 1.3, от които</t>
  </si>
  <si>
    <t>Брой МУД</t>
  </si>
  <si>
    <t>Еднократна сума за 1 МУД</t>
  </si>
  <si>
    <t>IV. ЕДНОКРАТНИ СУМИ</t>
  </si>
  <si>
    <t>1</t>
  </si>
  <si>
    <t>Разходи за междуинституционални/междуучилищни дейности</t>
  </si>
  <si>
    <t>Вид, тип, наименование на междуинституционалната/междучилищната дейност от половин ден</t>
  </si>
  <si>
    <t>Разходи за междуинституционални/междуучилищни дейности с продължителност половин ден</t>
  </si>
  <si>
    <t>Общо разходи за междуучилищни/междуинституционални дейности от 1/2 ден</t>
  </si>
  <si>
    <t>2</t>
  </si>
  <si>
    <t>Разходи за междуинституционални/междуучилищни дейности с продължителност един ден</t>
  </si>
  <si>
    <t>Вид, тип, наименование на междуинституционалната/междучилищната дейност от един ден</t>
  </si>
  <si>
    <t>IV.   ЕДНОКРАТНИ СУМИ</t>
  </si>
  <si>
    <t>Еднократна сума в лв.</t>
  </si>
  <si>
    <t>Вид, тип, наименование на изнесното занимание според броя на нощувките</t>
  </si>
  <si>
    <t>ЕС за индивидуална подкрепа на дете/ученик (1 нощувка)</t>
  </si>
  <si>
    <t>ЕС за индивидуална подкрепа на дете/ученик (2 нощувки)</t>
  </si>
  <si>
    <t>1.1.</t>
  </si>
  <si>
    <t>2.1.</t>
  </si>
  <si>
    <t>2.3.</t>
  </si>
  <si>
    <t>…</t>
  </si>
  <si>
    <t>ЕС за индивидуална подкрепа на дете/ученик (3нощувки)</t>
  </si>
  <si>
    <t>ЕС за индивидуална подкрепа на дете/ученик (4 нощувки)</t>
  </si>
  <si>
    <t>ЕС за индивидуална подкрепа на дете/ученик (5 нощувки)</t>
  </si>
  <si>
    <t>Общо разходи заиндивидулан подкрепа за изнесени занимания с нощувки за деца/ученици</t>
  </si>
  <si>
    <t>Маршрут (в страната)</t>
  </si>
  <si>
    <t>Стойност общо</t>
  </si>
  <si>
    <t>IV. ЕДНОКРТАНИ СУМИ</t>
  </si>
  <si>
    <t>Общо разходи за транспорт</t>
  </si>
  <si>
    <t>Описание на конкретното изнесено занимание, вкл. брой ученици, брой възрастни лица и др.</t>
  </si>
  <si>
    <t>Дестинация/маршрут</t>
  </si>
  <si>
    <t>2. Разходи за дневни и нощувки на придружаващите педагогически специалисти и др.възрастни</t>
  </si>
  <si>
    <t>1. Разходи  за транспорт</t>
  </si>
  <si>
    <t>Дневни в лв.</t>
  </si>
  <si>
    <t>Нощувки в лв.</t>
  </si>
  <si>
    <t>Стойност общо в лв.</t>
  </si>
  <si>
    <t>Общо разходи за възнаграждения при изнесени занимания с нощувки</t>
  </si>
  <si>
    <t>3. Разходи за възнагражденияна на педагогически специалисти и др.възрастни при изнесени занимания с нощувки</t>
  </si>
  <si>
    <r>
      <t>Разход в лв. за км (</t>
    </r>
    <r>
      <rPr>
        <b/>
        <sz val="11"/>
        <color theme="1"/>
        <rFont val="Calibri"/>
        <family val="2"/>
        <charset val="204"/>
        <scheme val="minor"/>
      </rPr>
      <t>ЕРкм</t>
    </r>
    <r>
      <rPr>
        <sz val="11"/>
        <color theme="1"/>
        <rFont val="Calibri"/>
        <family val="2"/>
        <charset val="204"/>
        <scheme val="minor"/>
      </rPr>
      <t>)</t>
    </r>
  </si>
  <si>
    <r>
      <t>Разстояние 
в км/общ пробег (</t>
    </r>
    <r>
      <rPr>
        <b/>
        <sz val="11"/>
        <color theme="1"/>
        <rFont val="Calibri"/>
        <family val="2"/>
        <charset val="204"/>
        <scheme val="minor"/>
      </rPr>
      <t>ОП</t>
    </r>
    <r>
      <rPr>
        <sz val="11"/>
        <color theme="1"/>
        <rFont val="Calibri"/>
        <family val="2"/>
        <charset val="204"/>
        <scheme val="minor"/>
      </rPr>
      <t>)</t>
    </r>
  </si>
  <si>
    <r>
      <t>Брой лица (</t>
    </r>
    <r>
      <rPr>
        <b/>
        <sz val="11"/>
        <color theme="1"/>
        <rFont val="Calibri"/>
        <family val="2"/>
        <charset val="204"/>
        <scheme val="minor"/>
      </rPr>
      <t>БПС</t>
    </r>
    <r>
      <rPr>
        <sz val="11"/>
        <color theme="1"/>
        <rFont val="Calibri"/>
        <family val="2"/>
        <charset val="204"/>
        <scheme val="minor"/>
      </rPr>
      <t>)</t>
    </r>
  </si>
  <si>
    <r>
      <t>Брой дни (</t>
    </r>
    <r>
      <rPr>
        <b/>
        <sz val="11"/>
        <color theme="1"/>
        <rFont val="Calibri"/>
        <family val="2"/>
        <charset val="204"/>
        <scheme val="minor"/>
      </rPr>
      <t>БД</t>
    </r>
    <r>
      <rPr>
        <sz val="11"/>
        <color theme="1"/>
        <rFont val="Calibri"/>
        <family val="2"/>
        <charset val="204"/>
        <scheme val="minor"/>
      </rPr>
      <t>)</t>
    </r>
  </si>
  <si>
    <r>
      <t>Брой нощувки (</t>
    </r>
    <r>
      <rPr>
        <b/>
        <sz val="11"/>
        <color theme="1"/>
        <rFont val="Calibri"/>
        <family val="2"/>
        <charset val="204"/>
        <scheme val="minor"/>
      </rPr>
      <t>БН</t>
    </r>
    <r>
      <rPr>
        <sz val="11"/>
        <color theme="1"/>
        <rFont val="Calibri"/>
        <family val="2"/>
        <charset val="204"/>
        <scheme val="minor"/>
      </rPr>
      <t>)</t>
    </r>
  </si>
  <si>
    <r>
      <t>Брой часове (</t>
    </r>
    <r>
      <rPr>
        <b/>
        <sz val="11"/>
        <color theme="1"/>
        <rFont val="Calibri"/>
        <family val="2"/>
        <charset val="204"/>
        <scheme val="minor"/>
      </rPr>
      <t>ОЧ</t>
    </r>
    <r>
      <rPr>
        <sz val="11"/>
        <color theme="1"/>
        <rFont val="Calibri"/>
        <family val="2"/>
        <scheme val="minor"/>
      </rPr>
      <t>)</t>
    </r>
  </si>
  <si>
    <r>
      <t>Часова ставка (</t>
    </r>
    <r>
      <rPr>
        <b/>
        <sz val="11"/>
        <color theme="1"/>
        <rFont val="Calibri"/>
        <family val="2"/>
        <charset val="204"/>
        <scheme val="minor"/>
      </rPr>
      <t>ПВ</t>
    </r>
    <r>
      <rPr>
        <sz val="11"/>
        <color theme="1"/>
        <rFont val="Calibri"/>
        <family val="2"/>
        <scheme val="minor"/>
      </rPr>
      <t>)</t>
    </r>
  </si>
  <si>
    <t>ЕСис = ЕРкм х ОП + БПС х (БД х 40 + БН х 95 ) + ОЧ х ПВ</t>
  </si>
  <si>
    <t>Начин на пътуването - външен изпълнител/собтсвен транспорт</t>
  </si>
  <si>
    <t>Пример</t>
  </si>
  <si>
    <t>Общо разходи за транспорт, от които</t>
  </si>
  <si>
    <t>Общо разходи за дневни и нощувки на ПС, от които</t>
  </si>
  <si>
    <t>Общо разходи за възнаграждения на ПС</t>
  </si>
  <si>
    <t xml:space="preserve"> Разходи за организиране на изнесено занимание с нощувка</t>
  </si>
  <si>
    <t>Други преки и непреки разходи Дейност 1</t>
  </si>
  <si>
    <t>Други преки и непреки разходи  Дейност 2</t>
  </si>
  <si>
    <t>Други преки и непреки разходи Дейност 4</t>
  </si>
  <si>
    <t>Дейност 2.1, кандидат</t>
  </si>
  <si>
    <t>Дейност 2.1, партньор….</t>
  </si>
  <si>
    <t>Дейност 2.2, кандидат…..</t>
  </si>
  <si>
    <t>Дейност 2.2, партньор…..</t>
  </si>
  <si>
    <t xml:space="preserve">Общо други разходи по Дейност 1  Раздел II.ЕДИННА СТАВКА  40 %  ОТ РАЗДЕЛ I </t>
  </si>
  <si>
    <t xml:space="preserve">Общо други разходи по Дейност 2 Раздел II.ЕДИННА СТАВКА  40 %  ОТ РАЗДЕЛ I </t>
  </si>
  <si>
    <t xml:space="preserve">Общо други разходи по Дейност 4 Раздел II.ЕДИННА СТАВКА  40 %  ОТ РАЗДЕЛ I </t>
  </si>
  <si>
    <t>Почасова ставка съгласно т.2  от Приложение ТЕРЕС ИКО и т.14.2. от Условия за кандидатстване за педагогически специалисти други лица, които не са педагогически специалисти</t>
  </si>
  <si>
    <t>Общо разходи за занимания по интереси за деца в предучилищното образование</t>
  </si>
  <si>
    <t>Общо разходи за възнаграждения на образователни медиатори</t>
  </si>
  <si>
    <t>Общо разходи за междуучилищни/междуинституционални дейности от 1 цял  ден</t>
  </si>
  <si>
    <t>Общо разходи за дневни и нощувки на педагогически специлаисти и др. възрастни</t>
  </si>
  <si>
    <t>ПС</t>
  </si>
  <si>
    <t>ЕОД</t>
  </si>
  <si>
    <t>Планирани астрономически часове - общо</t>
  </si>
  <si>
    <t>Единичен разход</t>
  </si>
  <si>
    <t>Въвеждат се данни само в полетата, оцветени в жълто</t>
  </si>
  <si>
    <t>Планиран брой учебни срокове за участие в проекта</t>
  </si>
  <si>
    <t>Общо разходи за възнаграждения за 1 учебен срок</t>
  </si>
  <si>
    <t>Общо разходи за възнаграждения за Дейност 1</t>
  </si>
  <si>
    <t>Други преки и непреки разходи (единна ставка 40 %)</t>
  </si>
  <si>
    <t>Включени в проекта</t>
  </si>
  <si>
    <t>Разходи - за 1 учебен срок</t>
  </si>
  <si>
    <t>В режим de minimis</t>
  </si>
  <si>
    <t>В режим непомощ</t>
  </si>
  <si>
    <t>Други преки и непреки разходи</t>
  </si>
  <si>
    <t>II. ЕДИННА СТАВКА</t>
  </si>
  <si>
    <t>Общ бюджет</t>
  </si>
  <si>
    <t>1. Преки разходи за персонал</t>
  </si>
  <si>
    <t>I. СТАНДАРТНА ТАБЛИЦА НА РАЗХОДИТЕ ЗА ЕДИНИЦА ПРОДУКТ</t>
  </si>
  <si>
    <t xml:space="preserve">Кандидат </t>
  </si>
  <si>
    <t>Възнаграждения за 1 учебен срок</t>
  </si>
  <si>
    <t>Общо разходи за възнаграждения за Дейност 2</t>
  </si>
  <si>
    <t xml:space="preserve"> Единичен разход за възнаграждение </t>
  </si>
  <si>
    <t>Брой групи общо за проекта и брой академични часове</t>
  </si>
  <si>
    <r>
      <rPr>
        <b/>
        <sz val="11"/>
        <rFont val="Calibri"/>
        <family val="2"/>
        <charset val="204"/>
        <scheme val="minor"/>
      </rPr>
      <t xml:space="preserve">2. </t>
    </r>
    <r>
      <rPr>
        <b/>
        <sz val="11"/>
        <color theme="1"/>
        <rFont val="Calibri"/>
        <family val="2"/>
        <charset val="204"/>
        <scheme val="minor"/>
      </rPr>
      <t>Други преки и непреки разходи (40 % от разходите за възнаграждения на персонал)</t>
    </r>
  </si>
  <si>
    <t>ПС - педагогически специалисти; ЕОД - експерти образователни дейности</t>
  </si>
  <si>
    <t>Възнаграждения на експерти образователни дейности в Дейност 1</t>
  </si>
  <si>
    <t>Общо ПС, образователни медиатори, администрация</t>
  </si>
  <si>
    <r>
      <rPr>
        <sz val="12"/>
        <rFont val="Calibri"/>
        <family val="2"/>
        <charset val="204"/>
        <scheme val="minor"/>
      </rPr>
      <t>Общо</t>
    </r>
    <r>
      <rPr>
        <sz val="12"/>
        <color theme="1"/>
        <rFont val="Calibri"/>
        <family val="2"/>
        <charset val="204"/>
        <scheme val="minor"/>
      </rPr>
      <t xml:space="preserve"> за възнаграждения за обучения </t>
    </r>
    <r>
      <rPr>
        <sz val="12"/>
        <rFont val="Calibri"/>
        <family val="2"/>
        <charset val="204"/>
        <scheme val="minor"/>
      </rPr>
      <t xml:space="preserve"> за 1 учебен срок</t>
    </r>
  </si>
  <si>
    <t>Брой медиатори</t>
  </si>
  <si>
    <t>Брой човеко месеци медиатори</t>
  </si>
  <si>
    <t>Планирани учебни часове - общо</t>
  </si>
  <si>
    <t xml:space="preserve">ПС </t>
  </si>
  <si>
    <r>
      <t xml:space="preserve">Индикативен брой отработени </t>
    </r>
    <r>
      <rPr>
        <b/>
        <sz val="12"/>
        <color theme="1"/>
        <rFont val="Calibri"/>
        <family val="2"/>
        <charset val="204"/>
        <scheme val="minor"/>
      </rPr>
      <t>астрономически часове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rFont val="Calibri"/>
        <family val="2"/>
        <charset val="204"/>
        <scheme val="minor"/>
      </rPr>
      <t>за 1 учебен срок</t>
    </r>
  </si>
  <si>
    <r>
      <t xml:space="preserve">!!! Образователни медиатори, социални работници участват във всички допустими за тях дейности -Д1, Д3 и Д4,  но се планират в бюджета само по </t>
    </r>
    <r>
      <rPr>
        <b/>
        <sz val="11"/>
        <color rgb="FF00B0F0"/>
        <rFont val="Calibri"/>
        <family val="2"/>
        <charset val="204"/>
        <scheme val="minor"/>
      </rPr>
      <t>Д</t>
    </r>
    <r>
      <rPr>
        <b/>
        <i/>
        <sz val="11"/>
        <color rgb="FF00B0F0"/>
        <rFont val="Calibri"/>
        <family val="2"/>
        <charset val="204"/>
        <scheme val="minor"/>
      </rPr>
      <t>ейност 1.</t>
    </r>
  </si>
  <si>
    <t>Връзка с индикатори</t>
  </si>
  <si>
    <t>Връзка с дейности</t>
  </si>
  <si>
    <t>Обвързване на разходите с индикатори и дейности в ИСУН</t>
  </si>
  <si>
    <t>Дейност 3</t>
  </si>
  <si>
    <r>
      <rPr>
        <b/>
        <sz val="11"/>
        <rFont val="Calibri"/>
        <family val="2"/>
        <charset val="204"/>
        <scheme val="minor"/>
      </rPr>
      <t>Примерен б</t>
    </r>
    <r>
      <rPr>
        <b/>
        <sz val="11"/>
        <color theme="1"/>
        <rFont val="Calibri"/>
        <family val="2"/>
        <scheme val="minor"/>
      </rPr>
      <t>юджет в ИСУН</t>
    </r>
  </si>
  <si>
    <t>Брой групи общо за проекта</t>
  </si>
  <si>
    <t xml:space="preserve"> Брой академични часове </t>
  </si>
  <si>
    <t>Възнаграждения на педагогически специалисти в Дейност 1</t>
  </si>
  <si>
    <t>Индексирани общо разходи за възнаграждения по Дейност 1</t>
  </si>
  <si>
    <t>Дейност 1. Повишаване на управленския капацитет и педагогическите умения на училищно ниво</t>
  </si>
  <si>
    <t xml:space="preserve">Съгласно Анализ-декларация на директора на образователната институция </t>
  </si>
  <si>
    <t>Участие в конференции, кръгли маси, дискусионни форми, насочени към управление на конфликти на училищно ниво</t>
  </si>
  <si>
    <t>Учебни посещения в други училища</t>
  </si>
  <si>
    <t>Разработване/актуализиране на училищен план/програма за превенция на тормоза и агресията с механизъм за мониторинг/оценка за прилагане на училищен подход</t>
  </si>
  <si>
    <t>Дейности и събития на звено „Медиация“</t>
  </si>
  <si>
    <r>
      <t xml:space="preserve">Дейност 1.  Повишаване на управленския капацитет и педагогическите умения на училищно ниво
</t>
    </r>
    <r>
      <rPr>
        <i/>
        <sz val="12"/>
        <color theme="1"/>
        <rFont val="Calibri"/>
        <family val="2"/>
        <charset val="204"/>
        <scheme val="minor"/>
      </rPr>
      <t>Обучения на педагогически специалисти и на непедагогически училищен персонал</t>
    </r>
  </si>
  <si>
    <t>Съгласно Анализ-декларация на директора на образователната институция</t>
  </si>
  <si>
    <t>Общо за образователната институция</t>
  </si>
  <si>
    <t>Планирани обучения на ПС с присъждане на квалификационни кредити(КК)</t>
  </si>
  <si>
    <t>Образователно-мотивационни сбирки, тематични беседи, дискусии, кратки семинари, вкл. он-лайн/уебинари</t>
  </si>
  <si>
    <t>Активиране на родителски клубове и участието им в процеса на групова медиация</t>
  </si>
  <si>
    <t>Индивидуални консултации и медиация с родители на ученици</t>
  </si>
  <si>
    <t>Възнаграждения на експерти образователни дейности по Дейност 2</t>
  </si>
  <si>
    <t>Възнаграждения на педагогически специалисти по Дейност 2</t>
  </si>
  <si>
    <t>Информационни кампании на местно и училищно ниво, кампании за прилагане на промотивно-превантивни програми, местни и училищни събития</t>
  </si>
  <si>
    <t>Индексирани общо разходи за възнаграждения по Дейност 2</t>
  </si>
  <si>
    <t>Дейност 3. Развиване на социално-емоционални умения на  учениците</t>
  </si>
  <si>
    <r>
      <t xml:space="preserve">Индикативен брой отработени </t>
    </r>
    <r>
      <rPr>
        <b/>
        <sz val="12"/>
        <color theme="1"/>
        <rFont val="Calibri"/>
        <family val="2"/>
        <charset val="204"/>
        <scheme val="minor"/>
      </rPr>
      <t>астрономически часове</t>
    </r>
    <r>
      <rPr>
        <sz val="12"/>
        <color theme="1"/>
        <rFont val="Calibri"/>
        <family val="2"/>
        <charset val="204"/>
        <scheme val="minor"/>
      </rPr>
      <t xml:space="preserve"> и проведени </t>
    </r>
    <r>
      <rPr>
        <b/>
        <sz val="12"/>
        <color theme="1"/>
        <rFont val="Calibri"/>
        <family val="2"/>
        <charset val="204"/>
        <scheme val="minor"/>
      </rPr>
      <t>учебни часове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rFont val="Calibri"/>
        <family val="2"/>
        <charset val="204"/>
        <scheme val="minor"/>
      </rPr>
      <t>за 1 учебен срок</t>
    </r>
  </si>
  <si>
    <t>ПС*</t>
  </si>
  <si>
    <t>ЕОД*</t>
  </si>
  <si>
    <r>
      <t xml:space="preserve">Кандидат - Брой човеко-месеци за 1 учебен срок - </t>
    </r>
    <r>
      <rPr>
        <i/>
        <sz val="12"/>
        <color theme="1"/>
        <rFont val="Calibri"/>
        <family val="2"/>
        <charset val="204"/>
        <scheme val="minor"/>
      </rPr>
      <t>(например 1 медиатор по 6 месеца за 1 срок от по 4 часа)**</t>
    </r>
  </si>
  <si>
    <t xml:space="preserve">** не повече от 6 месеца за 1 учебен срок </t>
  </si>
  <si>
    <r>
      <t xml:space="preserve">Индикативен брой астрономически часове </t>
    </r>
    <r>
      <rPr>
        <b/>
        <sz val="12"/>
        <color theme="1"/>
        <rFont val="Calibri"/>
        <family val="2"/>
        <charset val="204"/>
        <scheme val="minor"/>
      </rPr>
      <t xml:space="preserve">за 1 учебен срок </t>
    </r>
    <r>
      <rPr>
        <sz val="12"/>
        <color theme="1"/>
        <rFont val="Calibri"/>
        <family val="2"/>
        <charset val="204"/>
        <scheme val="minor"/>
      </rPr>
      <t>при групова интезнивна</t>
    </r>
    <r>
      <rPr>
        <b/>
        <sz val="12"/>
        <color theme="1"/>
        <rFont val="Calibri"/>
        <family val="2"/>
        <charset val="204"/>
        <scheme val="minor"/>
      </rPr>
      <t xml:space="preserve"> работа с родители</t>
    </r>
    <r>
      <rPr>
        <sz val="12"/>
        <color theme="1"/>
        <rFont val="Calibri"/>
        <family val="2"/>
        <charset val="204"/>
        <scheme val="minor"/>
      </rPr>
      <t xml:space="preserve"> и </t>
    </r>
    <r>
      <rPr>
        <b/>
        <sz val="12"/>
        <color theme="1"/>
        <rFont val="Calibri"/>
        <family val="2"/>
        <charset val="204"/>
        <scheme val="minor"/>
      </rPr>
      <t>ангажиране на местните общности</t>
    </r>
    <r>
      <rPr>
        <sz val="12"/>
        <color theme="1"/>
        <rFont val="Calibri"/>
        <family val="2"/>
        <charset val="204"/>
        <scheme val="minor"/>
      </rPr>
      <t xml:space="preserve"> и заинтересованите страни по Дейност 2</t>
    </r>
  </si>
  <si>
    <r>
      <t>ЕОД</t>
    </r>
    <r>
      <rPr>
        <b/>
        <i/>
        <sz val="11"/>
        <color rgb="FF0070C0"/>
        <rFont val="Calibri"/>
        <family val="2"/>
        <charset val="204"/>
        <scheme val="minor"/>
      </rPr>
      <t>*</t>
    </r>
  </si>
  <si>
    <r>
      <t>ПС</t>
    </r>
    <r>
      <rPr>
        <b/>
        <i/>
        <sz val="11"/>
        <color rgb="FF0070C0"/>
        <rFont val="Calibri"/>
        <family val="2"/>
        <charset val="204"/>
        <scheme val="minor"/>
      </rPr>
      <t>*</t>
    </r>
  </si>
  <si>
    <t>Общ брой часове може да се определи чрез броя на лицата по планирания брой часове за всяко от тях</t>
  </si>
  <si>
    <t>*ПС и ЕОД в качеството им на организатор-ръководител на събитие/мероприятие/семинар, координатор, модератор, лектор, специалист-планиране, психолог, др. по Дейност 2 на проекта</t>
  </si>
  <si>
    <t>Провеждане на работилници, дискусии и др. училищни дейности, различни от посочените по-долу</t>
  </si>
  <si>
    <t>Възнаграждения на педагогически специалисти и експерти образователни дейности по Дейност 3</t>
  </si>
  <si>
    <t>ПС/ЕОД*</t>
  </si>
  <si>
    <t>Межуучилищни дейности</t>
  </si>
  <si>
    <r>
      <t xml:space="preserve">Брой групи (средно от 8 участника) за обучение с присъждане на </t>
    </r>
    <r>
      <rPr>
        <b/>
        <sz val="12"/>
        <rFont val="Calibri"/>
        <family val="2"/>
        <charset val="204"/>
        <scheme val="minor"/>
      </rPr>
      <t xml:space="preserve">1 КК </t>
    </r>
    <r>
      <rPr>
        <sz val="12"/>
        <rFont val="Calibri"/>
        <family val="2"/>
        <charset val="204"/>
        <scheme val="minor"/>
      </rPr>
      <t xml:space="preserve">общо за проекта от </t>
    </r>
    <r>
      <rPr>
        <b/>
        <sz val="12"/>
        <rFont val="Calibri"/>
        <family val="2"/>
        <charset val="204"/>
        <scheme val="minor"/>
      </rPr>
      <t>16</t>
    </r>
    <r>
      <rPr>
        <sz val="12"/>
        <rFont val="Calibri"/>
        <family val="2"/>
        <charset val="204"/>
        <scheme val="minor"/>
      </rPr>
      <t xml:space="preserve"> академични часа
</t>
    </r>
  </si>
  <si>
    <r>
      <t xml:space="preserve">Брой групи (средно от 8 участника) за обучение с присъждане на </t>
    </r>
    <r>
      <rPr>
        <b/>
        <sz val="12"/>
        <rFont val="Calibri"/>
        <family val="2"/>
        <charset val="204"/>
        <scheme val="minor"/>
      </rPr>
      <t>2 КК</t>
    </r>
    <r>
      <rPr>
        <sz val="12"/>
        <rFont val="Calibri"/>
        <family val="2"/>
        <charset val="204"/>
        <scheme val="minor"/>
      </rPr>
      <t xml:space="preserve"> общо за проекта от </t>
    </r>
    <r>
      <rPr>
        <b/>
        <sz val="12"/>
        <rFont val="Calibri"/>
        <family val="2"/>
        <charset val="204"/>
        <scheme val="minor"/>
      </rPr>
      <t>32</t>
    </r>
    <r>
      <rPr>
        <sz val="12"/>
        <rFont val="Calibri"/>
        <family val="2"/>
        <charset val="204"/>
        <scheme val="minor"/>
      </rPr>
      <t xml:space="preserve"> академични часа
</t>
    </r>
  </si>
  <si>
    <r>
      <t xml:space="preserve">Брой групи (средно от 8 участника) за обучение с присъждане на </t>
    </r>
    <r>
      <rPr>
        <b/>
        <sz val="12"/>
        <rFont val="Calibri"/>
        <family val="2"/>
        <charset val="204"/>
        <scheme val="minor"/>
      </rPr>
      <t>3 КК</t>
    </r>
    <r>
      <rPr>
        <sz val="12"/>
        <rFont val="Calibri"/>
        <family val="2"/>
        <charset val="204"/>
        <scheme val="minor"/>
      </rPr>
      <t xml:space="preserve"> общо за проекта от </t>
    </r>
    <r>
      <rPr>
        <b/>
        <sz val="12"/>
        <rFont val="Calibri"/>
        <family val="2"/>
        <charset val="204"/>
        <scheme val="minor"/>
      </rPr>
      <t>48</t>
    </r>
    <r>
      <rPr>
        <sz val="12"/>
        <rFont val="Calibri"/>
        <family val="2"/>
        <charset val="204"/>
        <scheme val="minor"/>
      </rPr>
      <t xml:space="preserve"> академични часа
</t>
    </r>
  </si>
  <si>
    <t>Занимания по интереси</t>
  </si>
  <si>
    <t>Общо разходи за възнаграждения за Дейност 1 - Дейност 3</t>
  </si>
  <si>
    <t>Други преки и непреки разходи (единна ставка 40 % от разходите за възнаграждения за Дейност 1 - Дейност 3)</t>
  </si>
  <si>
    <t>Общо разходи за възнаграждения за Дейност 1 обучения</t>
  </si>
  <si>
    <t>Общо разходи за възнаграждения за Дейност3</t>
  </si>
  <si>
    <t>EECO06</t>
  </si>
  <si>
    <t>Дейност 1; Дейност 2; Дейност 3</t>
  </si>
  <si>
    <t>*ПС и ЕОД в качеството им на Организатор-ръководител, координатор, модератор, лектор, специaлист-планиране, психолог, др. по Дейност 1 на проекта</t>
  </si>
  <si>
    <t>В полетата, оцветени в синьо, се въвеждат стойностите от листове Дейност 1, Дейност 1 обучения, Дейност 2 и Дейност 3, за частни образователни институции по проекта</t>
  </si>
  <si>
    <t xml:space="preserve">Брой педагогически специалисти (ПС) в училище </t>
  </si>
  <si>
    <r>
      <t xml:space="preserve">Планирани обучения на ПС, медиатори, администрация </t>
    </r>
    <r>
      <rPr>
        <b/>
        <u/>
        <sz val="12"/>
        <color theme="1"/>
        <rFont val="Calibri"/>
        <family val="2"/>
        <charset val="204"/>
        <scheme val="minor"/>
      </rPr>
      <t>без кредити</t>
    </r>
    <r>
      <rPr>
        <b/>
        <sz val="12"/>
        <color theme="1"/>
        <rFont val="Calibri"/>
        <family val="2"/>
        <charset val="204"/>
        <scheme val="minor"/>
      </rPr>
      <t xml:space="preserve"> - </t>
    </r>
    <r>
      <rPr>
        <b/>
        <sz val="12"/>
        <color theme="4"/>
        <rFont val="Calibri"/>
        <family val="2"/>
        <charset val="204"/>
        <scheme val="minor"/>
      </rPr>
      <t>до</t>
    </r>
    <r>
      <rPr>
        <b/>
        <sz val="12"/>
        <color theme="1"/>
        <rFont val="Calibri"/>
        <family val="2"/>
        <charset val="204"/>
        <scheme val="minor"/>
      </rPr>
      <t xml:space="preserve"> половин ден </t>
    </r>
    <r>
      <rPr>
        <b/>
        <sz val="12"/>
        <color theme="4"/>
        <rFont val="Calibri"/>
        <family val="2"/>
        <charset val="204"/>
        <scheme val="minor"/>
      </rPr>
      <t>(от 1 до 4 акад.часа)</t>
    </r>
  </si>
  <si>
    <r>
      <t xml:space="preserve">Планирани обучения на ПС, медиатори, администрация </t>
    </r>
    <r>
      <rPr>
        <b/>
        <u/>
        <sz val="12"/>
        <color theme="1"/>
        <rFont val="Calibri"/>
        <family val="2"/>
        <charset val="204"/>
        <scheme val="minor"/>
      </rPr>
      <t>без кредити</t>
    </r>
    <r>
      <rPr>
        <b/>
        <sz val="12"/>
        <color theme="1"/>
        <rFont val="Calibri"/>
        <family val="2"/>
        <charset val="204"/>
        <scheme val="minor"/>
      </rPr>
      <t xml:space="preserve"> - </t>
    </r>
    <r>
      <rPr>
        <b/>
        <sz val="12"/>
        <color theme="4"/>
        <rFont val="Calibri"/>
        <family val="2"/>
        <charset val="204"/>
        <scheme val="minor"/>
      </rPr>
      <t>до</t>
    </r>
    <r>
      <rPr>
        <b/>
        <sz val="12"/>
        <color theme="1"/>
        <rFont val="Calibri"/>
        <family val="2"/>
        <charset val="204"/>
        <scheme val="minor"/>
      </rPr>
      <t xml:space="preserve"> един ден </t>
    </r>
    <r>
      <rPr>
        <b/>
        <sz val="12"/>
        <color theme="4"/>
        <rFont val="Calibri"/>
        <family val="2"/>
        <charset val="204"/>
        <scheme val="minor"/>
      </rPr>
      <t>(над 4 акад.часа до 8 акад. часа)</t>
    </r>
  </si>
  <si>
    <r>
      <t xml:space="preserve">Разходи, за които може са прилага режим </t>
    </r>
    <r>
      <rPr>
        <i/>
        <sz val="12"/>
        <color theme="1"/>
        <rFont val="Calibri"/>
        <family val="2"/>
        <charset val="204"/>
        <scheme val="minor"/>
      </rPr>
      <t>de minimis</t>
    </r>
    <r>
      <rPr>
        <sz val="12"/>
        <color theme="1"/>
        <rFont val="Calibri"/>
        <family val="2"/>
        <charset val="204"/>
        <scheme val="minor"/>
      </rPr>
      <t xml:space="preserve"> (</t>
    </r>
    <r>
      <rPr>
        <sz val="12"/>
        <color rgb="FFC00000"/>
        <rFont val="Calibri"/>
        <family val="2"/>
        <charset val="204"/>
        <scheme val="minor"/>
      </rPr>
      <t>само за частни училища</t>
    </r>
    <r>
      <rPr>
        <sz val="12"/>
        <color theme="1"/>
        <rFont val="Calibri"/>
        <family val="2"/>
        <charset val="204"/>
        <scheme val="minor"/>
      </rPr>
      <t>)</t>
    </r>
  </si>
  <si>
    <r>
      <t>Бюджет, разпределен за разходване от  частно училище</t>
    </r>
    <r>
      <rPr>
        <b/>
        <sz val="12"/>
        <color theme="4"/>
        <rFont val="Calibri"/>
        <family val="2"/>
        <charset val="204"/>
        <scheme val="minor"/>
      </rPr>
      <t xml:space="preserve">  - Кандидат</t>
    </r>
  </si>
  <si>
    <t xml:space="preserve">EECO06; SOI 1.5.; SOI 1.3. ; </t>
  </si>
  <si>
    <t xml:space="preserve">!!!Частно училище планира в режим de minimis,но може да планира разходите в режим непомощ съгласно т.16 от Условията за кандидатстване </t>
  </si>
  <si>
    <r>
      <t xml:space="preserve">1.2. </t>
    </r>
    <r>
      <rPr>
        <sz val="11"/>
        <rFont val="Calibri"/>
        <family val="2"/>
        <charset val="204"/>
        <scheme val="minor"/>
      </rPr>
      <t>Възнаграждения за персонала по всички дейности</t>
    </r>
    <r>
      <rPr>
        <i/>
        <sz val="11"/>
        <rFont val="Calibri"/>
        <family val="2"/>
        <charset val="204"/>
        <scheme val="minor"/>
      </rPr>
      <t xml:space="preserve"> </t>
    </r>
    <r>
      <rPr>
        <i/>
        <sz val="11"/>
        <color rgb="FFC00000"/>
        <rFont val="Calibri"/>
        <family val="2"/>
        <charset val="204"/>
        <scheme val="minor"/>
      </rPr>
      <t>de minimis за ЧУ</t>
    </r>
  </si>
  <si>
    <t>Общо ЕР за възнаграждения за обучения по Дейност 1</t>
  </si>
  <si>
    <t>Индексирани общо разходи за обучения по Дейност 1</t>
  </si>
  <si>
    <t xml:space="preserve">Общо разходи за възнаграждения за Дейност 2 </t>
  </si>
  <si>
    <t xml:space="preserve">Образователни медиатори, социални работници участват във всички допустими за тях дейности,  но се планират в бюджета само по Дейност 1. </t>
  </si>
  <si>
    <t>Допълнителни занимания по гражданското, здравното, екологичното и интеркултурно образование</t>
  </si>
  <si>
    <t>Възнаграждения на педагогически специалисти и експерти образователни дейности за допълнителни занимания по гражданското, здравното, екологичното и интеркултурно образование и занимания по интереси</t>
  </si>
  <si>
    <t>Съгласно УК т.13 за Д1  обученията се планират само за 1 уч. срок, независмо че може да се изпълнят през всички уч. срокове на проекта</t>
  </si>
  <si>
    <t>Горепосоченият бюджет е примерен и зависи от  типа на  кандидатa и планираните дейности, в зависимост от което се определя и режимът на държавни помощи (непомощ или de minimis). 
Кандидатът следва да въведе в ИСУН само релевантните бюджетни редове от трето ниво, в зависимост от параметрите на своето проектно предложение.</t>
  </si>
  <si>
    <t>!!! Сумaта в колона B е индексираната стойност на общите разходи за персонал от всички дейности за  кандидата.</t>
  </si>
  <si>
    <r>
      <t xml:space="preserve">1.1. </t>
    </r>
    <r>
      <rPr>
        <sz val="11"/>
        <rFont val="Calibri"/>
        <family val="2"/>
        <charset val="204"/>
        <scheme val="minor"/>
      </rPr>
      <t xml:space="preserve">Възнаграждения за персонала по всички дейности </t>
    </r>
    <r>
      <rPr>
        <i/>
        <sz val="11"/>
        <color theme="4"/>
        <rFont val="Calibri"/>
        <family val="2"/>
        <charset val="204"/>
        <scheme val="minor"/>
      </rPr>
      <t>непомощ,</t>
    </r>
    <r>
      <rPr>
        <i/>
        <sz val="11"/>
        <rFont val="Calibri"/>
        <family val="2"/>
        <charset val="204"/>
        <scheme val="minor"/>
      </rPr>
      <t xml:space="preserve"> </t>
    </r>
    <r>
      <rPr>
        <i/>
        <sz val="11"/>
        <color theme="4"/>
        <rFont val="Calibri"/>
        <family val="2"/>
        <charset val="204"/>
        <scheme val="minor"/>
      </rPr>
      <t>вкл. за ЧУ, когато е приложимо</t>
    </r>
    <r>
      <rPr>
        <i/>
        <sz val="11"/>
        <rFont val="Calibri"/>
        <family val="2"/>
        <charset val="204"/>
        <scheme val="minor"/>
      </rPr>
      <t xml:space="preserve"> </t>
    </r>
  </si>
  <si>
    <t>Бюджет за ИСУН</t>
  </si>
  <si>
    <r>
      <t xml:space="preserve">2.1. Други преки и непреки разходи - </t>
    </r>
    <r>
      <rPr>
        <i/>
        <sz val="11"/>
        <color theme="4"/>
        <rFont val="Calibri"/>
        <family val="2"/>
        <charset val="204"/>
        <scheme val="minor"/>
      </rPr>
      <t>непомощ</t>
    </r>
  </si>
  <si>
    <t>!!! За частни училища в случай, че за някои разходи по дейностите са приложими два режима (непомощ и de minimis) то сумите се взимат от заложените в работен лист De minimis и се въвеждат два бюджетни реда от трето ниво(за всеки от двата режима). Тогава сумата в бюджетен ред 1.1. е сумата от сбора на клетки D6 до D9 вклюително от работен лист De minimis, а сумата в бюджетен ред 1.2. е сумата от от сбора на клетки C6 до C9 включително от работен лист De minimis. Същото се отнася и за бюджетни редове 2.1. - сумата от клетка D10 и бюджетен ред 2.2. - сумата от клетка C10, ако е приложимо.</t>
  </si>
  <si>
    <t>!!! ИСУН позволява обвързване на разход от трето ниво с повече индикатори, но само с една дейност. По преценка на кандидата бюджетен ред 1.1. се обвързва само към една от трите дейности - тази с най-голяма сума от работните листове.</t>
  </si>
  <si>
    <t>Дейност 2. Ефективна работа с родители и взаимодействие с местната общност</t>
  </si>
  <si>
    <t>Въвеждат се данни само за ПС и ЕОД в полетата, оцветени в жълто. Разходи за образователни медиатори от училище се планират само по Дейност 1</t>
  </si>
  <si>
    <t xml:space="preserve">Индикативен брой медиатори и др. с приравнена заетост от 4 часа на ден </t>
  </si>
  <si>
    <t>Брой образователни медиатори от училището</t>
  </si>
  <si>
    <r>
      <t xml:space="preserve">Брой лица от училищна администрация - непедагогически персонал, различен от обр.медиатори/соц.рaбoтници,  които </t>
    </r>
    <r>
      <rPr>
        <b/>
        <i/>
        <sz val="12"/>
        <color theme="4"/>
        <rFont val="Calibri"/>
        <family val="2"/>
        <charset val="204"/>
        <scheme val="minor"/>
      </rPr>
      <t>не</t>
    </r>
    <r>
      <rPr>
        <i/>
        <sz val="12"/>
        <color theme="1"/>
        <rFont val="Calibri"/>
        <family val="2"/>
        <charset val="204"/>
        <scheme val="minor"/>
      </rPr>
      <t xml:space="preserve"> са ПС</t>
    </r>
  </si>
  <si>
    <t>*ПС и ЕОД в качеството им ръководител, организатор, преподавател, лектор, координатор, модератор, др. по Дейност 3 на проекта</t>
  </si>
  <si>
    <t>Индексирани общо разходи за възнаграждения по Дейност 3</t>
  </si>
  <si>
    <t xml:space="preserve">Общо разходи за възнаграждения за Дейност 3 </t>
  </si>
  <si>
    <r>
      <rPr>
        <i/>
        <sz val="11"/>
        <rFont val="Calibri"/>
        <family val="2"/>
        <charset val="204"/>
        <scheme val="minor"/>
      </rPr>
      <t>2.2. Други преки и непреки разходи</t>
    </r>
    <r>
      <rPr>
        <i/>
        <sz val="11"/>
        <color rgb="FFC00000"/>
        <rFont val="Calibri"/>
        <family val="2"/>
        <charset val="204"/>
        <scheme val="minor"/>
      </rPr>
      <t xml:space="preserve"> - de minimis за ЧУ</t>
    </r>
  </si>
  <si>
    <t xml:space="preserve">!!!Частно училище(ЧУ) планира в режим de minimis,но може да планира разходи и в режим непомощ съгласно т.16 от Условията за кандидатстване.  За целите на работен лист De minimis се посочват индексираните суми за различните режими на помощ, когато е приложимо.
</t>
  </si>
  <si>
    <t>Общо разходи за възнаграждения за Дейност 1 (Е22</t>
  </si>
  <si>
    <t>* Общо разходи за възнаграждения за всяка дейност са Индексираните общи разходи по всяка дейност (раб.лист Д1 - Е22;раб.лист Д1 обучения - Е24;раб.лист Д2-Е20; раб.лист Д3-Е21).</t>
  </si>
  <si>
    <t>Режим на помощ!!! 
само за ЧУ</t>
  </si>
  <si>
    <t>непомощ</t>
  </si>
  <si>
    <t>de minimis</t>
  </si>
  <si>
    <t>Режим на помощ!!!
само за ЧУ</t>
  </si>
  <si>
    <t>**В жълтите клетки се посочват индексирани суми, когато са заложени разходи  в различните режими на помощ по всяка дейност, когато е приложимо. Кандидатът прави изчисленията  в полетата в светло жълто по всеки работен лист.</t>
  </si>
  <si>
    <r>
      <t xml:space="preserve">!!!Режим на помощ, ако е приложимо
</t>
    </r>
    <r>
      <rPr>
        <i/>
        <sz val="12"/>
        <color rgb="FF0070C0"/>
        <rFont val="Calibri"/>
        <family val="2"/>
        <charset val="204"/>
        <scheme val="minor"/>
      </rPr>
      <t>само за частни училища</t>
    </r>
  </si>
  <si>
    <t>!!!Режим на помощ  само за ЧУ</t>
  </si>
  <si>
    <t>!!!Частно училище планира в режим de minimis,но може да планира разходите в режим непомощ съгласно т.16 от Условията за кандидатстване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</si>
</sst>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Roboto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1"/>
      <color rgb="FFC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333333"/>
      <name val="Roboto"/>
      <charset val="204"/>
    </font>
    <font>
      <sz val="8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rgb="FFC0000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2"/>
      <color theme="4"/>
      <name val="Calibri"/>
      <family val="2"/>
      <charset val="204"/>
      <scheme val="minor"/>
    </font>
    <font>
      <strike/>
      <sz val="12"/>
      <color theme="1"/>
      <name val="Calibri"/>
      <family val="2"/>
      <charset val="204"/>
      <scheme val="minor"/>
    </font>
    <font>
      <i/>
      <sz val="11"/>
      <color theme="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rgb="FFC0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color theme="4"/>
      <name val="Calibri"/>
      <family val="2"/>
      <charset val="204"/>
      <scheme val="minor"/>
    </font>
    <font>
      <b/>
      <i/>
      <sz val="11"/>
      <color rgb="FF00B0F0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i/>
      <sz val="12"/>
      <color theme="4"/>
      <name val="Calibri"/>
      <family val="2"/>
      <charset val="204"/>
      <scheme val="minor"/>
    </font>
    <font>
      <b/>
      <i/>
      <sz val="12"/>
      <color theme="4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2"/>
      <color rgb="FFC0000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i/>
      <sz val="11"/>
      <color rgb="FF0070C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2"/>
      <color rgb="FF0070C0"/>
      <name val="Calibri"/>
      <family val="2"/>
      <charset val="204"/>
      <scheme val="minor"/>
    </font>
    <font>
      <i/>
      <sz val="12"/>
      <color rgb="FF0070C0"/>
      <name val="Calibri"/>
      <family val="2"/>
      <charset val="204"/>
      <scheme val="minor"/>
    </font>
    <font>
      <b/>
      <i/>
      <sz val="12"/>
      <color rgb="FF0070C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1">
    <xf numFmtId="0" fontId="0" fillId="0" borderId="0" xfId="0"/>
    <xf numFmtId="49" fontId="0" fillId="4" borderId="4" xfId="0" applyNumberFormat="1" applyFill="1" applyBorder="1"/>
    <xf numFmtId="0" fontId="4" fillId="5" borderId="8" xfId="0" applyFont="1" applyFill="1" applyBorder="1" applyAlignment="1">
      <alignment vertical="top"/>
    </xf>
    <xf numFmtId="0" fontId="5" fillId="5" borderId="8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vertical="top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2" fontId="4" fillId="0" borderId="3" xfId="0" applyNumberFormat="1" applyFont="1" applyBorder="1"/>
    <xf numFmtId="2" fontId="4" fillId="4" borderId="3" xfId="0" applyNumberFormat="1" applyFont="1" applyFill="1" applyBorder="1"/>
    <xf numFmtId="0" fontId="0" fillId="0" borderId="3" xfId="0" applyBorder="1"/>
    <xf numFmtId="0" fontId="7" fillId="0" borderId="0" xfId="0" applyFont="1" applyAlignment="1">
      <alignment horizontal="left" vertical="top"/>
    </xf>
    <xf numFmtId="0" fontId="4" fillId="5" borderId="8" xfId="0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2" fontId="0" fillId="0" borderId="3" xfId="0" applyNumberFormat="1" applyBorder="1"/>
    <xf numFmtId="2" fontId="2" fillId="0" borderId="3" xfId="0" applyNumberFormat="1" applyFont="1" applyBorder="1"/>
    <xf numFmtId="49" fontId="2" fillId="4" borderId="4" xfId="0" applyNumberFormat="1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7" fillId="0" borderId="0" xfId="0" applyFont="1" applyAlignment="1">
      <alignment vertical="top"/>
    </xf>
    <xf numFmtId="4" fontId="4" fillId="0" borderId="3" xfId="0" applyNumberFormat="1" applyFont="1" applyBorder="1"/>
    <xf numFmtId="2" fontId="4" fillId="0" borderId="0" xfId="0" applyNumberFormat="1" applyFont="1" applyBorder="1"/>
    <xf numFmtId="4" fontId="6" fillId="4" borderId="3" xfId="0" applyNumberFormat="1" applyFont="1" applyFill="1" applyBorder="1" applyAlignment="1">
      <alignment horizontal="left" vertical="top"/>
    </xf>
    <xf numFmtId="9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2" fontId="4" fillId="0" borderId="0" xfId="0" applyNumberFormat="1" applyFont="1" applyFill="1" applyBorder="1"/>
    <xf numFmtId="0" fontId="6" fillId="0" borderId="0" xfId="0" applyFont="1" applyFill="1" applyBorder="1" applyAlignment="1">
      <alignment horizontal="left" vertical="top"/>
    </xf>
    <xf numFmtId="0" fontId="4" fillId="5" borderId="3" xfId="0" applyFont="1" applyFill="1" applyBorder="1" applyAlignment="1">
      <alignment vertical="top"/>
    </xf>
    <xf numFmtId="0" fontId="5" fillId="5" borderId="8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0" borderId="3" xfId="0" applyNumberFormat="1" applyFont="1" applyBorder="1"/>
    <xf numFmtId="0" fontId="2" fillId="0" borderId="0" xfId="0" applyFont="1"/>
    <xf numFmtId="2" fontId="0" fillId="4" borderId="3" xfId="0" applyNumberFormat="1" applyFill="1" applyBorder="1"/>
    <xf numFmtId="0" fontId="11" fillId="0" borderId="0" xfId="0" applyFont="1" applyAlignment="1">
      <alignment vertical="top"/>
    </xf>
    <xf numFmtId="0" fontId="0" fillId="4" borderId="3" xfId="0" applyFill="1" applyBorder="1"/>
    <xf numFmtId="0" fontId="0" fillId="0" borderId="0" xfId="0" applyAlignment="1">
      <alignment horizontal="left"/>
    </xf>
    <xf numFmtId="4" fontId="0" fillId="0" borderId="3" xfId="0" applyNumberFormat="1" applyBorder="1"/>
    <xf numFmtId="0" fontId="12" fillId="5" borderId="3" xfId="0" applyFont="1" applyFill="1" applyBorder="1" applyAlignment="1">
      <alignment vertical="top"/>
    </xf>
    <xf numFmtId="0" fontId="12" fillId="5" borderId="3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vertical="center"/>
    </xf>
    <xf numFmtId="0" fontId="12" fillId="0" borderId="3" xfId="0" applyFont="1" applyBorder="1"/>
    <xf numFmtId="0" fontId="12" fillId="0" borderId="3" xfId="0" applyFont="1" applyBorder="1" applyAlignment="1">
      <alignment wrapText="1"/>
    </xf>
    <xf numFmtId="2" fontId="12" fillId="0" borderId="3" xfId="0" applyNumberFormat="1" applyFont="1" applyBorder="1"/>
    <xf numFmtId="2" fontId="12" fillId="4" borderId="3" xfId="0" applyNumberFormat="1" applyFont="1" applyFill="1" applyBorder="1"/>
    <xf numFmtId="0" fontId="10" fillId="0" borderId="0" xfId="0" applyFont="1"/>
    <xf numFmtId="0" fontId="8" fillId="0" borderId="3" xfId="0" applyFont="1" applyBorder="1"/>
    <xf numFmtId="2" fontId="8" fillId="0" borderId="0" xfId="0" applyNumberFormat="1" applyFont="1"/>
    <xf numFmtId="0" fontId="11" fillId="0" borderId="0" xfId="0" applyFont="1"/>
    <xf numFmtId="0" fontId="9" fillId="0" borderId="0" xfId="0" applyFont="1"/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4" fontId="9" fillId="6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vertical="center"/>
    </xf>
    <xf numFmtId="4" fontId="11" fillId="6" borderId="10" xfId="0" applyNumberFormat="1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8" fillId="0" borderId="0" xfId="0" applyFont="1"/>
    <xf numFmtId="4" fontId="0" fillId="0" borderId="0" xfId="0" applyNumberFormat="1"/>
    <xf numFmtId="4" fontId="8" fillId="0" borderId="0" xfId="0" applyNumberFormat="1" applyFont="1"/>
    <xf numFmtId="4" fontId="3" fillId="3" borderId="3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5" fillId="0" borderId="3" xfId="0" applyFont="1" applyBorder="1" applyAlignment="1">
      <alignment vertical="center"/>
    </xf>
    <xf numFmtId="0" fontId="22" fillId="0" borderId="3" xfId="0" applyFont="1" applyBorder="1" applyAlignment="1">
      <alignment vertical="center" wrapText="1"/>
    </xf>
    <xf numFmtId="4" fontId="22" fillId="7" borderId="3" xfId="0" applyNumberFormat="1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4" fontId="22" fillId="6" borderId="10" xfId="0" applyNumberFormat="1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vertical="center" wrapText="1"/>
    </xf>
    <xf numFmtId="0" fontId="22" fillId="0" borderId="0" xfId="0" applyFont="1" applyFill="1" applyBorder="1"/>
    <xf numFmtId="0" fontId="25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2" xfId="0" applyFont="1" applyBorder="1" applyAlignment="1">
      <alignment vertical="center" wrapText="1"/>
    </xf>
    <xf numFmtId="0" fontId="0" fillId="0" borderId="0" xfId="0" applyFill="1"/>
    <xf numFmtId="4" fontId="0" fillId="0" borderId="0" xfId="0" applyNumberFormat="1" applyFill="1"/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4" fontId="0" fillId="0" borderId="0" xfId="0" applyNumberFormat="1" applyFill="1" applyBorder="1"/>
    <xf numFmtId="4" fontId="19" fillId="0" borderId="3" xfId="0" applyNumberFormat="1" applyFont="1" applyBorder="1" applyAlignment="1">
      <alignment horizontal="center" vertical="center"/>
    </xf>
    <xf numFmtId="4" fontId="28" fillId="6" borderId="3" xfId="0" applyNumberFormat="1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vertical="center"/>
    </xf>
    <xf numFmtId="0" fontId="19" fillId="7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4" fontId="9" fillId="6" borderId="2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/>
    </xf>
    <xf numFmtId="0" fontId="16" fillId="0" borderId="0" xfId="0" applyFont="1" applyFill="1" applyAlignment="1">
      <alignment wrapText="1"/>
    </xf>
    <xf numFmtId="0" fontId="8" fillId="0" borderId="0" xfId="0" applyFont="1" applyFill="1"/>
    <xf numFmtId="4" fontId="10" fillId="0" borderId="3" xfId="0" applyNumberFormat="1" applyFont="1" applyFill="1" applyBorder="1" applyAlignment="1">
      <alignment horizontal="center" vertical="center"/>
    </xf>
    <xf numFmtId="0" fontId="18" fillId="0" borderId="0" xfId="0" applyFont="1" applyBorder="1"/>
    <xf numFmtId="0" fontId="11" fillId="2" borderId="3" xfId="0" applyFont="1" applyFill="1" applyBorder="1" applyAlignment="1">
      <alignment horizontal="center" vertical="center" wrapText="1"/>
    </xf>
    <xf numFmtId="0" fontId="29" fillId="0" borderId="0" xfId="0" applyFont="1"/>
    <xf numFmtId="0" fontId="9" fillId="0" borderId="1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5" fillId="0" borderId="9" xfId="0" applyFont="1" applyFill="1" applyBorder="1" applyAlignment="1">
      <alignment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23" fillId="8" borderId="3" xfId="0" applyFont="1" applyFill="1" applyBorder="1" applyAlignment="1">
      <alignment horizontal="left" vertical="center" wrapText="1"/>
    </xf>
    <xf numFmtId="0" fontId="23" fillId="8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34" fillId="0" borderId="21" xfId="0" applyFont="1" applyBorder="1"/>
    <xf numFmtId="4" fontId="25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/>
    </xf>
    <xf numFmtId="0" fontId="29" fillId="0" borderId="0" xfId="0" applyFont="1" applyFill="1"/>
    <xf numFmtId="0" fontId="0" fillId="0" borderId="0" xfId="0" applyFill="1" applyAlignment="1">
      <alignment horizontal="center" vertical="center"/>
    </xf>
    <xf numFmtId="0" fontId="35" fillId="9" borderId="3" xfId="0" applyFont="1" applyFill="1" applyBorder="1" applyAlignment="1">
      <alignment horizontal="center"/>
    </xf>
    <xf numFmtId="0" fontId="35" fillId="9" borderId="20" xfId="0" applyFont="1" applyFill="1" applyBorder="1" applyAlignment="1">
      <alignment horizontal="center"/>
    </xf>
    <xf numFmtId="0" fontId="36" fillId="0" borderId="3" xfId="0" applyFont="1" applyBorder="1"/>
    <xf numFmtId="0" fontId="36" fillId="0" borderId="3" xfId="0" applyFont="1" applyBorder="1" applyAlignment="1">
      <alignment horizontal="center"/>
    </xf>
    <xf numFmtId="0" fontId="11" fillId="0" borderId="3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7" borderId="3" xfId="0" applyFont="1" applyFill="1" applyBorder="1" applyAlignment="1">
      <alignment vertical="center"/>
    </xf>
    <xf numFmtId="0" fontId="9" fillId="10" borderId="3" xfId="0" applyFont="1" applyFill="1" applyBorder="1" applyAlignment="1">
      <alignment horizontal="left" vertical="center"/>
    </xf>
    <xf numFmtId="0" fontId="22" fillId="0" borderId="8" xfId="0" applyFont="1" applyBorder="1" applyAlignment="1">
      <alignment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4" fontId="9" fillId="9" borderId="3" xfId="0" applyNumberFormat="1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9" fillId="9" borderId="3" xfId="0" applyFont="1" applyFill="1" applyBorder="1" applyAlignment="1">
      <alignment horizontal="center" vertical="center"/>
    </xf>
    <xf numFmtId="4" fontId="10" fillId="0" borderId="0" xfId="0" applyNumberFormat="1" applyFont="1"/>
    <xf numFmtId="4" fontId="10" fillId="0" borderId="0" xfId="0" applyNumberFormat="1" applyFont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/>
    <xf numFmtId="4" fontId="9" fillId="0" borderId="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49" fontId="31" fillId="0" borderId="15" xfId="0" applyNumberFormat="1" applyFont="1" applyBorder="1" applyAlignment="1">
      <alignment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8" fillId="0" borderId="3" xfId="0" applyFont="1" applyBorder="1" applyAlignment="1">
      <alignment vertical="center" wrapText="1"/>
    </xf>
    <xf numFmtId="0" fontId="10" fillId="0" borderId="0" xfId="0" applyFont="1" applyBorder="1"/>
    <xf numFmtId="0" fontId="0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1" fillId="0" borderId="10" xfId="0" applyFont="1" applyBorder="1" applyAlignment="1">
      <alignment horizontal="left" vertical="center" wrapText="1"/>
    </xf>
    <xf numFmtId="49" fontId="32" fillId="0" borderId="0" xfId="0" applyNumberFormat="1" applyFont="1" applyFill="1" applyBorder="1" applyAlignment="1">
      <alignment vertical="center" wrapText="1"/>
    </xf>
    <xf numFmtId="0" fontId="39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42" fillId="0" borderId="3" xfId="0" applyFont="1" applyBorder="1" applyAlignment="1">
      <alignment vertical="center" wrapText="1"/>
    </xf>
    <xf numFmtId="0" fontId="15" fillId="0" borderId="15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43" fillId="0" borderId="3" xfId="0" applyFont="1" applyBorder="1"/>
    <xf numFmtId="0" fontId="44" fillId="10" borderId="3" xfId="0" applyFont="1" applyFill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/>
    </xf>
    <xf numFmtId="0" fontId="44" fillId="0" borderId="3" xfId="0" applyFont="1" applyBorder="1"/>
    <xf numFmtId="0" fontId="45" fillId="10" borderId="3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" fontId="0" fillId="0" borderId="3" xfId="0" applyNumberFormat="1" applyBorder="1" applyAlignment="1">
      <alignment horizontal="center" vertical="center"/>
    </xf>
    <xf numFmtId="4" fontId="25" fillId="0" borderId="1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center" wrapText="1"/>
    </xf>
    <xf numFmtId="0" fontId="47" fillId="0" borderId="0" xfId="0" applyFont="1" applyAlignment="1">
      <alignment horizontal="center" vertical="center" wrapText="1"/>
    </xf>
    <xf numFmtId="49" fontId="19" fillId="0" borderId="0" xfId="0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left" vertical="top"/>
    </xf>
    <xf numFmtId="0" fontId="18" fillId="0" borderId="0" xfId="0" applyFont="1" applyFill="1" applyBorder="1" applyAlignment="1">
      <alignment vertical="center"/>
    </xf>
    <xf numFmtId="0" fontId="16" fillId="0" borderId="0" xfId="0" applyFont="1" applyAlignment="1">
      <alignment wrapText="1"/>
    </xf>
    <xf numFmtId="0" fontId="11" fillId="0" borderId="0" xfId="0" applyFont="1" applyFill="1" applyBorder="1" applyAlignment="1">
      <alignment horizontal="center" vertical="center"/>
    </xf>
    <xf numFmtId="0" fontId="11" fillId="8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0" fontId="16" fillId="7" borderId="0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9" borderId="9" xfId="0" applyFont="1" applyFill="1" applyBorder="1" applyAlignment="1">
      <alignment horizontal="left" vertical="center" wrapText="1"/>
    </xf>
    <xf numFmtId="0" fontId="9" fillId="9" borderId="10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0" fontId="11" fillId="8" borderId="0" xfId="0" applyFont="1" applyFill="1" applyAlignment="1">
      <alignment horizontal="left" vertical="center" wrapText="1"/>
    </xf>
    <xf numFmtId="0" fontId="23" fillId="7" borderId="15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/>
    </xf>
    <xf numFmtId="0" fontId="11" fillId="8" borderId="9" xfId="0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/>
    </xf>
    <xf numFmtId="0" fontId="2" fillId="9" borderId="9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/>
    </xf>
    <xf numFmtId="0" fontId="11" fillId="7" borderId="15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left" vertical="center"/>
    </xf>
    <xf numFmtId="0" fontId="9" fillId="8" borderId="9" xfId="0" applyFont="1" applyFill="1" applyBorder="1" applyAlignment="1">
      <alignment horizontal="left" vertical="center"/>
    </xf>
    <xf numFmtId="0" fontId="9" fillId="8" borderId="10" xfId="0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left" vertical="center" wrapText="1"/>
    </xf>
    <xf numFmtId="0" fontId="9" fillId="8" borderId="9" xfId="0" applyFont="1" applyFill="1" applyBorder="1" applyAlignment="1">
      <alignment horizontal="left" vertical="center" wrapText="1"/>
    </xf>
    <xf numFmtId="0" fontId="9" fillId="8" borderId="10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22" fillId="8" borderId="0" xfId="0" applyFont="1" applyFill="1" applyAlignment="1">
      <alignment horizontal="left" vertical="center" wrapText="1"/>
    </xf>
    <xf numFmtId="0" fontId="11" fillId="8" borderId="1" xfId="0" applyFont="1" applyFill="1" applyBorder="1" applyAlignment="1">
      <alignment horizontal="left" vertical="center" wrapText="1"/>
    </xf>
    <xf numFmtId="0" fontId="11" fillId="8" borderId="9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9" xfId="0" applyFont="1" applyFill="1" applyBorder="1" applyAlignment="1">
      <alignment horizontal="left" vertical="center" wrapText="1"/>
    </xf>
    <xf numFmtId="0" fontId="2" fillId="9" borderId="1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0" fontId="11" fillId="8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0" fontId="11" fillId="8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5" fillId="2" borderId="18" xfId="0" applyFont="1" applyFill="1" applyBorder="1" applyAlignment="1">
      <alignment horizontal="center" wrapText="1"/>
    </xf>
    <xf numFmtId="0" fontId="35" fillId="2" borderId="19" xfId="0" applyFont="1" applyFill="1" applyBorder="1" applyAlignment="1">
      <alignment horizontal="center" wrapText="1"/>
    </xf>
    <xf numFmtId="0" fontId="0" fillId="4" borderId="5" xfId="0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4" borderId="7" xfId="0" applyFill="1" applyBorder="1" applyAlignment="1">
      <alignment horizontal="left" wrapText="1"/>
    </xf>
    <xf numFmtId="0" fontId="6" fillId="4" borderId="3" xfId="0" applyFont="1" applyFill="1" applyBorder="1" applyAlignment="1">
      <alignment horizontal="left" vertical="top"/>
    </xf>
    <xf numFmtId="0" fontId="8" fillId="0" borderId="11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7" fillId="0" borderId="0" xfId="0" applyFont="1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/>
    </xf>
    <xf numFmtId="0" fontId="2" fillId="4" borderId="7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0" fontId="10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0" fontId="17" fillId="0" borderId="2" xfId="0" applyFont="1" applyBorder="1" applyAlignment="1">
      <alignment vertical="center" wrapText="1"/>
    </xf>
    <xf numFmtId="0" fontId="49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9" fillId="7" borderId="3" xfId="0" applyFont="1" applyFill="1" applyBorder="1" applyAlignment="1">
      <alignment vertical="center" wrapText="1"/>
    </xf>
    <xf numFmtId="0" fontId="50" fillId="0" borderId="0" xfId="0" applyFont="1"/>
    <xf numFmtId="0" fontId="11" fillId="0" borderId="0" xfId="0" applyFont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50" fillId="0" borderId="0" xfId="0" applyFont="1" applyAlignment="1">
      <alignment horizontal="center" wrapText="1"/>
    </xf>
    <xf numFmtId="0" fontId="22" fillId="0" borderId="0" xfId="0" applyFont="1" applyFill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center" vertical="center"/>
    </xf>
    <xf numFmtId="0" fontId="51" fillId="11" borderId="0" xfId="0" applyFont="1" applyFill="1" applyBorder="1" applyAlignment="1">
      <alignment horizontal="center" vertical="center"/>
    </xf>
    <xf numFmtId="4" fontId="37" fillId="11" borderId="0" xfId="0" applyNumberFormat="1" applyFont="1" applyFill="1" applyBorder="1"/>
    <xf numFmtId="4" fontId="40" fillId="11" borderId="0" xfId="0" applyNumberFormat="1" applyFont="1" applyFill="1" applyBorder="1" applyAlignment="1">
      <alignment horizontal="center" vertical="center"/>
    </xf>
    <xf numFmtId="4" fontId="51" fillId="11" borderId="0" xfId="0" applyNumberFormat="1" applyFont="1" applyFill="1" applyBorder="1" applyAlignment="1">
      <alignment horizontal="center" vertical="center"/>
    </xf>
    <xf numFmtId="4" fontId="51" fillId="0" borderId="0" xfId="0" applyNumberFormat="1" applyFont="1" applyFill="1" applyBorder="1" applyAlignment="1">
      <alignment horizontal="center" vertical="center"/>
    </xf>
    <xf numFmtId="0" fontId="51" fillId="0" borderId="0" xfId="0" applyFont="1" applyFill="1" applyBorder="1"/>
    <xf numFmtId="4" fontId="51" fillId="0" borderId="0" xfId="0" applyNumberFormat="1" applyFont="1" applyFill="1" applyBorder="1" applyAlignment="1">
      <alignment horizontal="center" vertical="center" wrapText="1"/>
    </xf>
    <xf numFmtId="4" fontId="37" fillId="0" borderId="0" xfId="0" applyNumberFormat="1" applyFont="1" applyFill="1" applyBorder="1" applyAlignment="1">
      <alignment horizontal="center"/>
    </xf>
    <xf numFmtId="0" fontId="51" fillId="0" borderId="0" xfId="0" applyFont="1"/>
    <xf numFmtId="0" fontId="0" fillId="11" borderId="0" xfId="0" applyFill="1"/>
    <xf numFmtId="4" fontId="50" fillId="11" borderId="0" xfId="0" applyNumberFormat="1" applyFont="1" applyFill="1"/>
    <xf numFmtId="4" fontId="51" fillId="11" borderId="0" xfId="0" applyNumberFormat="1" applyFont="1" applyFill="1" applyBorder="1"/>
    <xf numFmtId="0" fontId="50" fillId="11" borderId="0" xfId="0" applyFont="1" applyFill="1"/>
    <xf numFmtId="0" fontId="40" fillId="11" borderId="0" xfId="0" applyFont="1" applyFill="1" applyBorder="1" applyAlignment="1">
      <alignment horizontal="center" vertical="center"/>
    </xf>
    <xf numFmtId="4" fontId="51" fillId="11" borderId="0" xfId="0" applyNumberFormat="1" applyFont="1" applyFill="1"/>
    <xf numFmtId="0" fontId="51" fillId="11" borderId="0" xfId="0" applyFont="1" applyFill="1"/>
    <xf numFmtId="4" fontId="37" fillId="11" borderId="0" xfId="0" applyNumberFormat="1" applyFont="1" applyFill="1" applyAlignment="1">
      <alignment horizontal="center"/>
    </xf>
    <xf numFmtId="4" fontId="40" fillId="11" borderId="0" xfId="0" applyNumberFormat="1" applyFont="1" applyFill="1" applyBorder="1" applyAlignment="1">
      <alignment horizontal="center"/>
    </xf>
    <xf numFmtId="0" fontId="37" fillId="11" borderId="0" xfId="0" applyFont="1" applyFill="1" applyAlignment="1">
      <alignment horizontal="center"/>
    </xf>
    <xf numFmtId="4" fontId="40" fillId="11" borderId="0" xfId="0" applyNumberFormat="1" applyFont="1" applyFill="1" applyAlignment="1">
      <alignment horizontal="center"/>
    </xf>
    <xf numFmtId="0" fontId="51" fillId="0" borderId="0" xfId="0" applyFont="1" applyAlignment="1">
      <alignment horizontal="center" vertical="center"/>
    </xf>
    <xf numFmtId="0" fontId="47" fillId="0" borderId="14" xfId="0" applyFont="1" applyBorder="1" applyAlignment="1">
      <alignment horizontal="center" vertical="center" wrapText="1"/>
    </xf>
    <xf numFmtId="4" fontId="51" fillId="0" borderId="0" xfId="0" applyNumberFormat="1" applyFont="1" applyBorder="1" applyAlignment="1">
      <alignment horizontal="center" vertical="center"/>
    </xf>
    <xf numFmtId="4" fontId="37" fillId="11" borderId="0" xfId="0" applyNumberFormat="1" applyFont="1" applyFill="1" applyAlignment="1">
      <alignment horizontal="center" vertical="center"/>
    </xf>
    <xf numFmtId="4" fontId="53" fillId="11" borderId="0" xfId="0" applyNumberFormat="1" applyFont="1" applyFill="1" applyAlignment="1">
      <alignment horizontal="center" vertical="center"/>
    </xf>
    <xf numFmtId="4" fontId="40" fillId="11" borderId="0" xfId="0" applyNumberFormat="1" applyFont="1" applyFill="1" applyAlignment="1">
      <alignment horizontal="center" vertical="center"/>
    </xf>
    <xf numFmtId="0" fontId="50" fillId="0" borderId="0" xfId="0" applyFont="1" applyAlignment="1">
      <alignment horizontal="center"/>
    </xf>
    <xf numFmtId="0" fontId="47" fillId="0" borderId="14" xfId="0" applyFont="1" applyBorder="1" applyAlignment="1">
      <alignment vertical="center" wrapText="1"/>
    </xf>
    <xf numFmtId="0" fontId="47" fillId="0" borderId="0" xfId="0" applyFont="1" applyAlignment="1">
      <alignment vertical="center" wrapText="1"/>
    </xf>
    <xf numFmtId="0" fontId="33" fillId="11" borderId="0" xfId="0" applyFont="1" applyFill="1"/>
    <xf numFmtId="0" fontId="11" fillId="0" borderId="0" xfId="0" applyFont="1" applyFill="1"/>
    <xf numFmtId="0" fontId="37" fillId="11" borderId="0" xfId="0" applyFont="1" applyFill="1"/>
    <xf numFmtId="4" fontId="37" fillId="11" borderId="0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39FAB-0619-4D31-BC8C-44A0BF334DB6}">
  <dimension ref="A1:L90"/>
  <sheetViews>
    <sheetView topLeftCell="A6" zoomScaleNormal="100" workbookViewId="0">
      <selection activeCell="F7" sqref="F7"/>
    </sheetView>
  </sheetViews>
  <sheetFormatPr defaultRowHeight="15" x14ac:dyDescent="0.25"/>
  <cols>
    <col min="1" max="1" width="68.7109375" customWidth="1"/>
    <col min="2" max="2" width="15.42578125" customWidth="1"/>
    <col min="3" max="3" width="28" customWidth="1"/>
    <col min="4" max="4" width="14.42578125" style="58" customWidth="1"/>
    <col min="5" max="6" width="20" style="58" customWidth="1"/>
    <col min="7" max="7" width="17.28515625" customWidth="1"/>
    <col min="8" max="8" width="12.42578125" customWidth="1"/>
    <col min="9" max="9" width="10.85546875" customWidth="1"/>
    <col min="10" max="10" width="10" customWidth="1"/>
    <col min="11" max="11" width="11.5703125" customWidth="1"/>
  </cols>
  <sheetData>
    <row r="1" spans="1:11" ht="31.5" customHeight="1" x14ac:dyDescent="0.25">
      <c r="A1" s="232" t="s">
        <v>178</v>
      </c>
      <c r="B1" s="232"/>
      <c r="C1" s="232"/>
      <c r="D1" s="232"/>
      <c r="E1" s="232"/>
      <c r="F1" s="222"/>
      <c r="G1" s="50"/>
      <c r="H1" s="50"/>
    </row>
    <row r="2" spans="1:11" ht="15.75" x14ac:dyDescent="0.25">
      <c r="A2" s="59" t="s">
        <v>245</v>
      </c>
      <c r="B2" s="59"/>
      <c r="C2" s="50"/>
      <c r="D2" s="56"/>
      <c r="E2" s="56"/>
      <c r="F2" s="56"/>
      <c r="G2" s="50"/>
      <c r="H2" s="50"/>
    </row>
    <row r="3" spans="1:11" ht="15.75" x14ac:dyDescent="0.25">
      <c r="A3" t="s">
        <v>159</v>
      </c>
      <c r="B3" s="51"/>
      <c r="C3" s="51"/>
      <c r="D3" s="56"/>
      <c r="E3" s="56"/>
      <c r="F3" s="56"/>
      <c r="G3" s="50"/>
      <c r="H3" s="50"/>
    </row>
    <row r="4" spans="1:11" ht="45.75" customHeight="1" x14ac:dyDescent="0.25">
      <c r="A4" s="98" t="s">
        <v>179</v>
      </c>
      <c r="B4" s="233" t="s">
        <v>153</v>
      </c>
      <c r="C4" s="233"/>
      <c r="D4" s="214"/>
      <c r="E4" s="214"/>
      <c r="F4" s="322" t="s">
        <v>261</v>
      </c>
      <c r="G4" s="323"/>
      <c r="H4" s="214"/>
      <c r="I4" s="214"/>
      <c r="J4" s="214"/>
      <c r="K4" s="214"/>
    </row>
    <row r="5" spans="1:11" ht="31.5" x14ac:dyDescent="0.25">
      <c r="A5" s="234" t="s">
        <v>167</v>
      </c>
      <c r="B5" s="235"/>
      <c r="C5" s="236"/>
      <c r="D5" s="62" t="s">
        <v>138</v>
      </c>
      <c r="E5" s="133" t="s">
        <v>154</v>
      </c>
      <c r="F5" s="319" t="s">
        <v>257</v>
      </c>
      <c r="G5" s="321" t="s">
        <v>258</v>
      </c>
      <c r="H5" s="50"/>
    </row>
    <row r="6" spans="1:11" ht="47.25" x14ac:dyDescent="0.25">
      <c r="A6" s="54" t="s">
        <v>176</v>
      </c>
      <c r="B6" s="55" t="s">
        <v>197</v>
      </c>
      <c r="C6" s="63" t="s">
        <v>137</v>
      </c>
      <c r="D6" s="57"/>
      <c r="E6" s="57"/>
      <c r="F6" s="221"/>
      <c r="G6" s="181"/>
      <c r="H6" s="227" t="s">
        <v>204</v>
      </c>
      <c r="I6" s="227"/>
      <c r="J6" s="227"/>
      <c r="K6" s="227"/>
    </row>
    <row r="7" spans="1:11" ht="31.5" x14ac:dyDescent="0.25">
      <c r="A7" s="92" t="s">
        <v>180</v>
      </c>
      <c r="B7" s="91" t="s">
        <v>135</v>
      </c>
      <c r="C7" s="60"/>
      <c r="D7" s="57">
        <v>38</v>
      </c>
      <c r="E7" s="61">
        <f>C7*D7</f>
        <v>0</v>
      </c>
      <c r="F7" s="330"/>
      <c r="G7" s="338"/>
      <c r="H7" s="108"/>
      <c r="I7" s="110"/>
      <c r="J7" s="110"/>
      <c r="K7" s="110"/>
    </row>
    <row r="8" spans="1:11" ht="15.75" x14ac:dyDescent="0.25">
      <c r="A8" s="53" t="s">
        <v>181</v>
      </c>
      <c r="B8" s="91" t="s">
        <v>135</v>
      </c>
      <c r="C8" s="60"/>
      <c r="D8" s="57">
        <v>38</v>
      </c>
      <c r="E8" s="61">
        <f t="shared" ref="E8:E15" si="0">C8*D8</f>
        <v>0</v>
      </c>
      <c r="F8" s="330"/>
      <c r="G8" s="338"/>
      <c r="H8" s="111"/>
      <c r="I8" s="112"/>
      <c r="J8" s="112"/>
      <c r="K8" s="112"/>
    </row>
    <row r="9" spans="1:11" ht="47.25" x14ac:dyDescent="0.25">
      <c r="A9" s="52" t="s">
        <v>182</v>
      </c>
      <c r="B9" s="91" t="s">
        <v>135</v>
      </c>
      <c r="C9" s="60"/>
      <c r="D9" s="57">
        <v>38</v>
      </c>
      <c r="E9" s="61">
        <f t="shared" ref="E9" si="1">C9*D9</f>
        <v>0</v>
      </c>
      <c r="F9" s="330"/>
      <c r="G9" s="338"/>
      <c r="H9" s="111"/>
      <c r="I9" s="112"/>
      <c r="J9" s="112"/>
      <c r="K9" s="111"/>
    </row>
    <row r="10" spans="1:11" ht="15.75" x14ac:dyDescent="0.25">
      <c r="A10" s="53" t="s">
        <v>183</v>
      </c>
      <c r="B10" s="91" t="s">
        <v>135</v>
      </c>
      <c r="C10" s="60"/>
      <c r="D10" s="57">
        <v>38</v>
      </c>
      <c r="E10" s="61">
        <f t="shared" si="0"/>
        <v>0</v>
      </c>
      <c r="F10" s="330"/>
      <c r="G10" s="338"/>
      <c r="H10" s="122"/>
      <c r="I10" s="113"/>
      <c r="J10" s="113"/>
      <c r="K10" s="113"/>
    </row>
    <row r="11" spans="1:11" ht="47.25" x14ac:dyDescent="0.25">
      <c r="A11" s="54" t="s">
        <v>160</v>
      </c>
      <c r="B11" s="55" t="s">
        <v>198</v>
      </c>
      <c r="C11" s="63" t="s">
        <v>137</v>
      </c>
      <c r="D11" s="57"/>
      <c r="E11" s="61"/>
      <c r="F11" s="331"/>
      <c r="G11" s="332"/>
      <c r="H11" s="50"/>
    </row>
    <row r="12" spans="1:11" ht="33" customHeight="1" x14ac:dyDescent="0.25">
      <c r="A12" s="92" t="s">
        <v>180</v>
      </c>
      <c r="B12" s="91" t="s">
        <v>136</v>
      </c>
      <c r="C12" s="60"/>
      <c r="D12" s="57">
        <v>44</v>
      </c>
      <c r="E12" s="61">
        <f t="shared" si="0"/>
        <v>0</v>
      </c>
      <c r="F12" s="330"/>
      <c r="G12" s="338"/>
      <c r="H12" s="50"/>
    </row>
    <row r="13" spans="1:11" ht="15.75" x14ac:dyDescent="0.25">
      <c r="A13" s="52" t="s">
        <v>181</v>
      </c>
      <c r="B13" s="91" t="s">
        <v>136</v>
      </c>
      <c r="C13" s="60"/>
      <c r="D13" s="57">
        <v>44</v>
      </c>
      <c r="E13" s="61">
        <f t="shared" si="0"/>
        <v>0</v>
      </c>
      <c r="F13" s="330"/>
      <c r="G13" s="338"/>
      <c r="H13" s="50"/>
    </row>
    <row r="14" spans="1:11" ht="48" customHeight="1" x14ac:dyDescent="0.25">
      <c r="A14" s="52" t="s">
        <v>182</v>
      </c>
      <c r="B14" s="91" t="s">
        <v>136</v>
      </c>
      <c r="C14" s="60"/>
      <c r="D14" s="57">
        <v>44</v>
      </c>
      <c r="E14" s="61">
        <f t="shared" si="0"/>
        <v>0</v>
      </c>
      <c r="F14" s="330"/>
      <c r="G14" s="338"/>
      <c r="H14" s="50"/>
    </row>
    <row r="15" spans="1:11" ht="15.75" x14ac:dyDescent="0.25">
      <c r="A15" s="52" t="s">
        <v>183</v>
      </c>
      <c r="B15" s="91" t="s">
        <v>136</v>
      </c>
      <c r="C15" s="60"/>
      <c r="D15" s="57">
        <v>44</v>
      </c>
      <c r="E15" s="61">
        <f t="shared" si="0"/>
        <v>0</v>
      </c>
      <c r="F15" s="330"/>
      <c r="G15" s="338"/>
      <c r="H15" s="50"/>
    </row>
    <row r="16" spans="1:11" ht="31.5" x14ac:dyDescent="0.25">
      <c r="A16" s="140" t="s">
        <v>246</v>
      </c>
      <c r="B16" s="141" t="s">
        <v>163</v>
      </c>
      <c r="C16" s="141" t="s">
        <v>164</v>
      </c>
      <c r="D16" s="138"/>
      <c r="E16" s="139"/>
      <c r="F16" s="333"/>
      <c r="G16" s="332"/>
      <c r="H16" s="50"/>
    </row>
    <row r="17" spans="1:8" ht="31.5" x14ac:dyDescent="0.25">
      <c r="A17" s="135" t="s">
        <v>199</v>
      </c>
      <c r="B17" s="157"/>
      <c r="C17" s="60"/>
      <c r="D17" s="57">
        <v>740</v>
      </c>
      <c r="E17" s="61">
        <f>C17*D17</f>
        <v>0</v>
      </c>
      <c r="F17" s="330"/>
      <c r="G17" s="338"/>
      <c r="H17" s="50"/>
    </row>
    <row r="18" spans="1:8" ht="15.75" x14ac:dyDescent="0.25">
      <c r="A18" s="135"/>
      <c r="B18" s="136"/>
      <c r="C18" s="137"/>
      <c r="D18" s="57"/>
      <c r="E18" s="61"/>
      <c r="F18" s="111"/>
      <c r="G18" s="181"/>
      <c r="H18" s="50"/>
    </row>
    <row r="19" spans="1:8" ht="15.75" x14ac:dyDescent="0.25">
      <c r="A19" s="50"/>
      <c r="B19" s="237" t="s">
        <v>141</v>
      </c>
      <c r="C19" s="237"/>
      <c r="D19" s="237"/>
      <c r="E19" s="64">
        <f>SUM(E7:E17)</f>
        <v>0</v>
      </c>
      <c r="F19" s="326">
        <f>SUM(F6:F17)</f>
        <v>0</v>
      </c>
      <c r="G19" s="334">
        <f>SUM(G6:G17)</f>
        <v>0</v>
      </c>
    </row>
    <row r="20" spans="1:8" ht="15.75" x14ac:dyDescent="0.25">
      <c r="A20" s="50"/>
      <c r="B20" s="237" t="s">
        <v>140</v>
      </c>
      <c r="C20" s="237"/>
      <c r="D20" s="237"/>
      <c r="E20" s="60"/>
      <c r="F20" s="327"/>
      <c r="G20" s="328"/>
    </row>
    <row r="21" spans="1:8" ht="15.75" x14ac:dyDescent="0.25">
      <c r="A21" s="50"/>
      <c r="B21" s="231" t="s">
        <v>142</v>
      </c>
      <c r="C21" s="231"/>
      <c r="D21" s="231"/>
      <c r="E21" s="121">
        <f>E19*E20</f>
        <v>0</v>
      </c>
      <c r="F21" s="329">
        <f>F19*F20</f>
        <v>0</v>
      </c>
      <c r="G21" s="329">
        <f>G19*G20</f>
        <v>0</v>
      </c>
    </row>
    <row r="22" spans="1:8" ht="30.75" customHeight="1" x14ac:dyDescent="0.25">
      <c r="A22" s="50"/>
      <c r="B22" s="228" t="s">
        <v>177</v>
      </c>
      <c r="C22" s="229"/>
      <c r="D22" s="230"/>
      <c r="E22" s="162">
        <f>E21*1.15</f>
        <v>0</v>
      </c>
      <c r="F22" s="329">
        <f>F21*1.15</f>
        <v>0</v>
      </c>
      <c r="G22" s="329">
        <f>G21*1.15</f>
        <v>0</v>
      </c>
    </row>
    <row r="23" spans="1:8" ht="15.75" x14ac:dyDescent="0.25">
      <c r="A23" s="50"/>
      <c r="B23" s="50"/>
      <c r="C23" s="50"/>
      <c r="D23" s="56"/>
      <c r="E23" s="56"/>
      <c r="F23" s="56"/>
      <c r="G23" s="50"/>
    </row>
    <row r="24" spans="1:8" ht="94.5" x14ac:dyDescent="0.25">
      <c r="A24" s="220" t="s">
        <v>253</v>
      </c>
      <c r="B24" s="50"/>
      <c r="C24" s="50"/>
      <c r="D24" s="56"/>
      <c r="E24" s="56"/>
      <c r="F24" s="56"/>
      <c r="G24" s="50"/>
      <c r="H24" s="50"/>
    </row>
    <row r="25" spans="1:8" ht="49.5" customHeight="1" x14ac:dyDescent="0.25">
      <c r="A25" s="195" t="s">
        <v>220</v>
      </c>
      <c r="B25" s="197"/>
      <c r="C25" s="170"/>
      <c r="D25" s="169"/>
      <c r="E25" s="169"/>
      <c r="F25" s="221"/>
    </row>
    <row r="26" spans="1:8" ht="15.75" x14ac:dyDescent="0.25">
      <c r="A26" s="196" t="s">
        <v>200</v>
      </c>
      <c r="B26" s="196"/>
      <c r="C26" s="196"/>
      <c r="D26" s="178"/>
      <c r="E26" s="178"/>
      <c r="F26" s="223"/>
    </row>
    <row r="27" spans="1:8" ht="15.75" x14ac:dyDescent="0.25">
      <c r="A27" s="219" t="s">
        <v>233</v>
      </c>
      <c r="B27" s="171"/>
      <c r="C27" s="172"/>
      <c r="D27" s="169"/>
      <c r="E27" s="169"/>
      <c r="F27" s="221"/>
    </row>
    <row r="28" spans="1:8" ht="15.75" x14ac:dyDescent="0.25">
      <c r="A28" s="173"/>
      <c r="B28" s="174"/>
      <c r="C28" s="169"/>
      <c r="D28" s="169"/>
      <c r="E28" s="111"/>
      <c r="F28" s="111"/>
    </row>
    <row r="29" spans="1:8" ht="15.75" x14ac:dyDescent="0.25">
      <c r="A29" s="164"/>
      <c r="B29" s="174"/>
      <c r="C29" s="169"/>
      <c r="D29" s="169"/>
      <c r="E29" s="111"/>
      <c r="F29" s="111"/>
    </row>
    <row r="30" spans="1:8" ht="15.75" x14ac:dyDescent="0.25">
      <c r="A30" s="164"/>
      <c r="B30" s="174"/>
      <c r="C30" s="169"/>
      <c r="D30" s="169"/>
      <c r="E30" s="111"/>
      <c r="F30" s="111"/>
    </row>
    <row r="31" spans="1:8" ht="15.75" x14ac:dyDescent="0.25">
      <c r="A31" s="164"/>
      <c r="B31" s="174"/>
      <c r="C31" s="169"/>
      <c r="D31" s="169"/>
      <c r="E31" s="111"/>
      <c r="F31" s="111"/>
    </row>
    <row r="32" spans="1:8" ht="15.75" x14ac:dyDescent="0.25">
      <c r="A32" s="170"/>
      <c r="B32" s="171"/>
      <c r="C32" s="172"/>
      <c r="D32" s="169"/>
      <c r="E32" s="111"/>
      <c r="F32" s="111"/>
    </row>
    <row r="33" spans="1:11" ht="15.75" x14ac:dyDescent="0.25">
      <c r="A33" s="184"/>
      <c r="B33" s="174"/>
      <c r="C33" s="169"/>
      <c r="D33" s="169"/>
      <c r="E33" s="111"/>
      <c r="F33" s="111"/>
    </row>
    <row r="34" spans="1:11" ht="15.75" x14ac:dyDescent="0.25">
      <c r="A34" s="180"/>
      <c r="B34" s="174"/>
      <c r="C34" s="169"/>
      <c r="D34" s="169"/>
      <c r="E34" s="111"/>
      <c r="F34" s="111"/>
    </row>
    <row r="35" spans="1:11" ht="15.75" x14ac:dyDescent="0.25">
      <c r="A35" s="180"/>
      <c r="B35" s="174"/>
      <c r="C35" s="169"/>
      <c r="D35" s="169"/>
      <c r="E35" s="111"/>
      <c r="F35" s="111"/>
    </row>
    <row r="36" spans="1:11" ht="15.75" x14ac:dyDescent="0.25">
      <c r="A36" s="180"/>
      <c r="B36" s="174"/>
      <c r="C36" s="169"/>
      <c r="D36" s="169"/>
      <c r="E36" s="111"/>
      <c r="F36" s="111"/>
    </row>
    <row r="37" spans="1:11" ht="15.75" x14ac:dyDescent="0.25">
      <c r="A37" s="176"/>
      <c r="B37" s="177"/>
      <c r="C37" s="177"/>
      <c r="D37" s="178"/>
      <c r="E37" s="179"/>
      <c r="F37" s="179"/>
    </row>
    <row r="38" spans="1:11" ht="15.75" x14ac:dyDescent="0.25">
      <c r="A38" s="180"/>
      <c r="B38" s="174"/>
      <c r="C38" s="169"/>
      <c r="D38" s="169"/>
      <c r="E38" s="111"/>
      <c r="F38" s="111"/>
    </row>
    <row r="39" spans="1:11" ht="15.75" x14ac:dyDescent="0.25">
      <c r="A39" s="225"/>
      <c r="B39" s="225"/>
      <c r="C39" s="225"/>
      <c r="D39" s="169"/>
      <c r="E39" s="111"/>
      <c r="F39" s="111"/>
    </row>
    <row r="40" spans="1:11" ht="15.75" x14ac:dyDescent="0.25">
      <c r="A40" s="181"/>
      <c r="B40" s="225"/>
      <c r="C40" s="225"/>
      <c r="D40" s="225"/>
      <c r="E40" s="182"/>
      <c r="F40" s="182"/>
      <c r="H40" s="238"/>
      <c r="I40" s="238"/>
      <c r="J40" s="238"/>
      <c r="K40" s="238"/>
    </row>
    <row r="41" spans="1:11" ht="15.75" x14ac:dyDescent="0.25">
      <c r="A41" s="181"/>
      <c r="B41" s="225"/>
      <c r="C41" s="225"/>
      <c r="D41" s="225"/>
      <c r="E41" s="169"/>
      <c r="F41" s="221"/>
      <c r="H41" s="108"/>
      <c r="I41" s="109"/>
      <c r="J41" s="110"/>
      <c r="K41" s="110"/>
    </row>
    <row r="42" spans="1:11" ht="15.75" x14ac:dyDescent="0.25">
      <c r="A42" s="181"/>
      <c r="B42" s="225"/>
      <c r="C42" s="225"/>
      <c r="D42" s="225"/>
      <c r="E42" s="182"/>
      <c r="F42" s="182"/>
      <c r="H42" s="111"/>
      <c r="I42" s="112"/>
      <c r="J42" s="101"/>
      <c r="K42" s="101"/>
    </row>
    <row r="43" spans="1:11" ht="32.25" customHeight="1" x14ac:dyDescent="0.25">
      <c r="A43" s="181"/>
      <c r="B43" s="224"/>
      <c r="C43" s="224"/>
      <c r="D43" s="224"/>
      <c r="E43" s="182"/>
      <c r="F43" s="182"/>
      <c r="H43" s="111"/>
      <c r="I43" s="112"/>
      <c r="J43" s="101"/>
      <c r="K43" s="111"/>
    </row>
    <row r="44" spans="1:11" x14ac:dyDescent="0.25">
      <c r="A44" s="113"/>
      <c r="B44" s="113"/>
      <c r="C44" s="113"/>
      <c r="D44" s="101"/>
      <c r="E44" s="101"/>
      <c r="F44" s="101"/>
      <c r="H44" s="106"/>
      <c r="I44" s="107"/>
      <c r="J44" s="106"/>
      <c r="K44" s="106"/>
    </row>
    <row r="45" spans="1:11" x14ac:dyDescent="0.25">
      <c r="A45" s="113"/>
      <c r="B45" s="113"/>
      <c r="C45" s="113"/>
      <c r="D45" s="101"/>
      <c r="E45" s="101"/>
      <c r="F45" s="101"/>
    </row>
    <row r="46" spans="1:11" ht="36" customHeight="1" x14ac:dyDescent="0.25">
      <c r="A46" s="183"/>
      <c r="B46" s="226"/>
      <c r="C46" s="226"/>
      <c r="D46" s="169"/>
      <c r="E46" s="169"/>
      <c r="F46" s="221"/>
    </row>
    <row r="47" spans="1:11" ht="15.75" x14ac:dyDescent="0.25">
      <c r="A47" s="225"/>
      <c r="B47" s="225"/>
      <c r="C47" s="225"/>
      <c r="D47" s="178"/>
      <c r="E47" s="178"/>
      <c r="F47" s="223"/>
    </row>
    <row r="48" spans="1:11" ht="15.75" x14ac:dyDescent="0.25">
      <c r="A48" s="170"/>
      <c r="B48" s="171"/>
      <c r="C48" s="172"/>
      <c r="D48" s="169"/>
      <c r="E48" s="169"/>
      <c r="F48" s="221"/>
    </row>
    <row r="49" spans="1:11" ht="15.75" x14ac:dyDescent="0.25">
      <c r="A49" s="173"/>
      <c r="B49" s="174"/>
      <c r="C49" s="169"/>
      <c r="D49" s="169"/>
      <c r="E49" s="111"/>
      <c r="F49" s="111"/>
    </row>
    <row r="50" spans="1:11" ht="15.75" x14ac:dyDescent="0.25">
      <c r="A50" s="164"/>
      <c r="B50" s="174"/>
      <c r="C50" s="169"/>
      <c r="D50" s="169"/>
      <c r="E50" s="111"/>
      <c r="F50" s="111"/>
    </row>
    <row r="51" spans="1:11" ht="15.75" x14ac:dyDescent="0.25">
      <c r="A51" s="164"/>
      <c r="B51" s="174"/>
      <c r="C51" s="169"/>
      <c r="D51" s="169"/>
      <c r="E51" s="111"/>
      <c r="F51" s="111"/>
    </row>
    <row r="52" spans="1:11" ht="15.75" x14ac:dyDescent="0.25">
      <c r="A52" s="164"/>
      <c r="B52" s="174"/>
      <c r="C52" s="169"/>
      <c r="D52" s="169"/>
      <c r="E52" s="111"/>
      <c r="F52" s="111"/>
    </row>
    <row r="53" spans="1:11" ht="15.75" x14ac:dyDescent="0.25">
      <c r="A53" s="170"/>
      <c r="B53" s="171"/>
      <c r="C53" s="172"/>
      <c r="D53" s="169"/>
      <c r="E53" s="111"/>
      <c r="F53" s="111"/>
    </row>
    <row r="54" spans="1:11" ht="15.75" x14ac:dyDescent="0.25">
      <c r="A54" s="173"/>
      <c r="B54" s="174"/>
      <c r="C54" s="169"/>
      <c r="D54" s="169"/>
      <c r="E54" s="111"/>
      <c r="F54" s="111"/>
    </row>
    <row r="55" spans="1:11" ht="15.75" x14ac:dyDescent="0.25">
      <c r="A55" s="164"/>
      <c r="B55" s="174"/>
      <c r="C55" s="169"/>
      <c r="D55" s="169"/>
      <c r="E55" s="111"/>
      <c r="F55" s="111"/>
    </row>
    <row r="56" spans="1:11" ht="15.75" x14ac:dyDescent="0.25">
      <c r="A56" s="164"/>
      <c r="B56" s="174"/>
      <c r="C56" s="169"/>
      <c r="D56" s="169"/>
      <c r="E56" s="111"/>
      <c r="F56" s="111"/>
    </row>
    <row r="57" spans="1:11" ht="15.75" x14ac:dyDescent="0.25">
      <c r="A57" s="164"/>
      <c r="B57" s="174"/>
      <c r="C57" s="169"/>
      <c r="D57" s="169"/>
      <c r="E57" s="111"/>
      <c r="F57" s="111"/>
    </row>
    <row r="58" spans="1:11" ht="15.75" x14ac:dyDescent="0.25">
      <c r="A58" s="176"/>
      <c r="B58" s="177"/>
      <c r="C58" s="177"/>
      <c r="D58" s="178"/>
      <c r="E58" s="179"/>
      <c r="F58" s="179"/>
    </row>
    <row r="59" spans="1:11" ht="15.75" x14ac:dyDescent="0.25">
      <c r="A59" s="180"/>
      <c r="B59" s="174"/>
      <c r="C59" s="169"/>
      <c r="D59" s="169"/>
      <c r="E59" s="111"/>
      <c r="F59" s="111"/>
    </row>
    <row r="60" spans="1:11" ht="15.75" x14ac:dyDescent="0.25">
      <c r="A60" s="225"/>
      <c r="B60" s="225"/>
      <c r="C60" s="225"/>
      <c r="D60" s="169"/>
      <c r="E60" s="111"/>
      <c r="F60" s="111"/>
    </row>
    <row r="61" spans="1:11" ht="15.75" x14ac:dyDescent="0.25">
      <c r="A61" s="181"/>
      <c r="B61" s="225"/>
      <c r="C61" s="225"/>
      <c r="D61" s="225"/>
      <c r="E61" s="182"/>
      <c r="F61" s="182"/>
      <c r="H61" s="238"/>
      <c r="I61" s="238"/>
      <c r="J61" s="238"/>
      <c r="K61" s="238"/>
    </row>
    <row r="62" spans="1:11" ht="15.75" x14ac:dyDescent="0.25">
      <c r="A62" s="181"/>
      <c r="B62" s="225"/>
      <c r="C62" s="225"/>
      <c r="D62" s="225"/>
      <c r="E62" s="169"/>
      <c r="F62" s="221"/>
      <c r="H62" s="108"/>
      <c r="I62" s="109"/>
      <c r="J62" s="109"/>
      <c r="K62" s="109"/>
    </row>
    <row r="63" spans="1:11" ht="15.75" x14ac:dyDescent="0.25">
      <c r="A63" s="181"/>
      <c r="B63" s="225"/>
      <c r="C63" s="225"/>
      <c r="D63" s="225"/>
      <c r="E63" s="182"/>
      <c r="F63" s="182"/>
      <c r="H63" s="111"/>
      <c r="I63" s="112"/>
      <c r="J63" s="112"/>
      <c r="K63" s="112"/>
    </row>
    <row r="64" spans="1:11" ht="32.25" customHeight="1" x14ac:dyDescent="0.25">
      <c r="A64" s="181"/>
      <c r="B64" s="224"/>
      <c r="C64" s="224"/>
      <c r="D64" s="224"/>
      <c r="E64" s="182"/>
      <c r="F64" s="182"/>
      <c r="H64" s="111"/>
      <c r="I64" s="112"/>
      <c r="J64" s="112"/>
      <c r="K64" s="111"/>
    </row>
    <row r="65" spans="1:10" x14ac:dyDescent="0.25">
      <c r="A65" s="113"/>
      <c r="B65" s="113"/>
      <c r="C65" s="113"/>
      <c r="D65" s="101"/>
      <c r="E65" s="101"/>
      <c r="F65" s="101"/>
      <c r="J65" s="86"/>
    </row>
    <row r="66" spans="1:10" x14ac:dyDescent="0.25">
      <c r="A66" s="113"/>
      <c r="B66" s="113"/>
      <c r="C66" s="113"/>
      <c r="D66" s="101"/>
      <c r="E66" s="101"/>
      <c r="F66" s="101"/>
    </row>
    <row r="67" spans="1:10" x14ac:dyDescent="0.25">
      <c r="A67" s="113"/>
      <c r="B67" s="113"/>
      <c r="C67" s="113"/>
      <c r="D67" s="101"/>
      <c r="E67" s="101"/>
      <c r="F67" s="101"/>
    </row>
    <row r="68" spans="1:10" ht="36.75" customHeight="1" x14ac:dyDescent="0.25">
      <c r="A68" s="183"/>
      <c r="B68" s="226"/>
      <c r="C68" s="226"/>
      <c r="D68" s="169"/>
      <c r="E68" s="169"/>
      <c r="F68" s="221"/>
    </row>
    <row r="69" spans="1:10" ht="15.75" x14ac:dyDescent="0.25">
      <c r="A69" s="225"/>
      <c r="B69" s="225"/>
      <c r="C69" s="225"/>
      <c r="D69" s="178"/>
      <c r="E69" s="178"/>
      <c r="F69" s="223"/>
    </row>
    <row r="70" spans="1:10" ht="15.75" x14ac:dyDescent="0.25">
      <c r="A70" s="170"/>
      <c r="B70" s="171"/>
      <c r="C70" s="172"/>
      <c r="D70" s="169"/>
      <c r="E70" s="169"/>
      <c r="F70" s="221"/>
    </row>
    <row r="71" spans="1:10" ht="15.75" x14ac:dyDescent="0.25">
      <c r="A71" s="173"/>
      <c r="B71" s="174"/>
      <c r="C71" s="175"/>
      <c r="D71" s="169"/>
      <c r="E71" s="111"/>
      <c r="F71" s="111"/>
    </row>
    <row r="72" spans="1:10" ht="15.75" x14ac:dyDescent="0.25">
      <c r="A72" s="164"/>
      <c r="B72" s="174"/>
      <c r="C72" s="175"/>
      <c r="D72" s="169"/>
      <c r="E72" s="111"/>
      <c r="F72" s="111"/>
    </row>
    <row r="73" spans="1:10" ht="15.75" x14ac:dyDescent="0.25">
      <c r="A73" s="164"/>
      <c r="B73" s="174"/>
      <c r="C73" s="175"/>
      <c r="D73" s="169"/>
      <c r="E73" s="111"/>
      <c r="F73" s="111"/>
    </row>
    <row r="74" spans="1:10" ht="15.75" x14ac:dyDescent="0.25">
      <c r="A74" s="164"/>
      <c r="B74" s="174"/>
      <c r="C74" s="175"/>
      <c r="D74" s="169"/>
      <c r="E74" s="111"/>
      <c r="F74" s="111"/>
    </row>
    <row r="75" spans="1:10" ht="15.75" x14ac:dyDescent="0.25">
      <c r="A75" s="170"/>
      <c r="B75" s="171"/>
      <c r="C75" s="172"/>
      <c r="D75" s="169"/>
      <c r="E75" s="111"/>
      <c r="F75" s="111"/>
    </row>
    <row r="76" spans="1:10" ht="15.75" x14ac:dyDescent="0.25">
      <c r="A76" s="173"/>
      <c r="B76" s="174"/>
      <c r="C76" s="175"/>
      <c r="D76" s="169"/>
      <c r="E76" s="111"/>
      <c r="F76" s="111"/>
    </row>
    <row r="77" spans="1:10" ht="15.75" x14ac:dyDescent="0.25">
      <c r="A77" s="164"/>
      <c r="B77" s="174"/>
      <c r="C77" s="175"/>
      <c r="D77" s="169"/>
      <c r="E77" s="111"/>
      <c r="F77" s="111"/>
    </row>
    <row r="78" spans="1:10" ht="15.75" x14ac:dyDescent="0.25">
      <c r="A78" s="164"/>
      <c r="B78" s="174"/>
      <c r="C78" s="175"/>
      <c r="D78" s="169"/>
      <c r="E78" s="111"/>
      <c r="F78" s="111"/>
    </row>
    <row r="79" spans="1:10" ht="15.75" x14ac:dyDescent="0.25">
      <c r="A79" s="164"/>
      <c r="B79" s="174"/>
      <c r="C79" s="175"/>
      <c r="D79" s="169"/>
      <c r="E79" s="111"/>
      <c r="F79" s="111"/>
    </row>
    <row r="80" spans="1:10" ht="15.75" x14ac:dyDescent="0.25">
      <c r="A80" s="176"/>
      <c r="B80" s="177"/>
      <c r="C80" s="177"/>
      <c r="D80" s="178"/>
      <c r="E80" s="179"/>
      <c r="F80" s="179"/>
    </row>
    <row r="81" spans="1:12" ht="15.75" x14ac:dyDescent="0.25">
      <c r="A81" s="180"/>
      <c r="B81" s="174"/>
      <c r="C81" s="169"/>
      <c r="D81" s="169"/>
      <c r="E81" s="111"/>
      <c r="F81" s="111"/>
    </row>
    <row r="82" spans="1:12" ht="15.75" x14ac:dyDescent="0.25">
      <c r="A82" s="225"/>
      <c r="B82" s="225"/>
      <c r="C82" s="225"/>
      <c r="D82" s="169"/>
      <c r="E82" s="111"/>
      <c r="F82" s="111"/>
    </row>
    <row r="83" spans="1:12" ht="15.75" x14ac:dyDescent="0.25">
      <c r="A83" s="181"/>
      <c r="B83" s="225"/>
      <c r="C83" s="225"/>
      <c r="D83" s="225"/>
      <c r="E83" s="182"/>
      <c r="F83" s="182"/>
      <c r="H83" s="108"/>
      <c r="I83" s="109"/>
      <c r="J83" s="109"/>
      <c r="K83" s="109"/>
    </row>
    <row r="84" spans="1:12" ht="15.75" x14ac:dyDescent="0.25">
      <c r="A84" s="181"/>
      <c r="B84" s="225"/>
      <c r="C84" s="225"/>
      <c r="D84" s="225"/>
      <c r="E84" s="169"/>
      <c r="F84" s="221"/>
      <c r="H84" s="111"/>
      <c r="I84" s="112"/>
      <c r="J84" s="112"/>
      <c r="K84" s="112"/>
    </row>
    <row r="85" spans="1:12" ht="15.75" x14ac:dyDescent="0.25">
      <c r="A85" s="181"/>
      <c r="B85" s="225"/>
      <c r="C85" s="225"/>
      <c r="D85" s="225"/>
      <c r="E85" s="182"/>
      <c r="F85" s="182"/>
      <c r="H85" s="111"/>
      <c r="I85" s="112"/>
      <c r="J85" s="112"/>
      <c r="K85" s="111"/>
    </row>
    <row r="86" spans="1:12" ht="36" customHeight="1" x14ac:dyDescent="0.25">
      <c r="A86" s="181"/>
      <c r="B86" s="224"/>
      <c r="C86" s="224"/>
      <c r="D86" s="224"/>
      <c r="E86" s="182"/>
      <c r="F86" s="182"/>
      <c r="H86" s="113"/>
      <c r="I86" s="113"/>
      <c r="J86" s="113"/>
      <c r="K86" s="114"/>
    </row>
    <row r="88" spans="1:12" x14ac:dyDescent="0.25">
      <c r="A88" s="104"/>
    </row>
    <row r="89" spans="1:12" x14ac:dyDescent="0.25">
      <c r="A89" s="130" t="s">
        <v>168</v>
      </c>
    </row>
    <row r="90" spans="1:12" x14ac:dyDescent="0.25">
      <c r="A90" s="149"/>
      <c r="B90" s="106"/>
      <c r="C90" s="106"/>
      <c r="D90" s="150"/>
      <c r="E90" s="150"/>
      <c r="F90" s="150"/>
      <c r="G90" s="106"/>
      <c r="H90" s="106"/>
      <c r="I90" s="106"/>
      <c r="J90" s="106"/>
      <c r="K90" s="106"/>
      <c r="L90" s="106"/>
    </row>
  </sheetData>
  <mergeCells count="30">
    <mergeCell ref="H61:K61"/>
    <mergeCell ref="B62:D62"/>
    <mergeCell ref="B63:D63"/>
    <mergeCell ref="B42:D42"/>
    <mergeCell ref="B43:D43"/>
    <mergeCell ref="A60:C60"/>
    <mergeCell ref="H40:K40"/>
    <mergeCell ref="B46:C46"/>
    <mergeCell ref="A47:C47"/>
    <mergeCell ref="A39:C39"/>
    <mergeCell ref="B40:D40"/>
    <mergeCell ref="B41:D41"/>
    <mergeCell ref="H6:K6"/>
    <mergeCell ref="B22:D22"/>
    <mergeCell ref="B21:D21"/>
    <mergeCell ref="A1:E1"/>
    <mergeCell ref="B4:C4"/>
    <mergeCell ref="A5:C5"/>
    <mergeCell ref="B19:D19"/>
    <mergeCell ref="B20:D20"/>
    <mergeCell ref="F4:G4"/>
    <mergeCell ref="B64:D64"/>
    <mergeCell ref="B61:D61"/>
    <mergeCell ref="B85:D85"/>
    <mergeCell ref="B86:D86"/>
    <mergeCell ref="B68:C68"/>
    <mergeCell ref="A69:C69"/>
    <mergeCell ref="A82:C82"/>
    <mergeCell ref="B83:D83"/>
    <mergeCell ref="B84:D8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5B7EF-7F10-4D05-BCD9-CA9B2334D478}">
  <dimension ref="A1:K68"/>
  <sheetViews>
    <sheetView workbookViewId="0">
      <selection activeCell="G68" sqref="G68"/>
    </sheetView>
  </sheetViews>
  <sheetFormatPr defaultRowHeight="15" x14ac:dyDescent="0.25"/>
  <cols>
    <col min="1" max="1" width="3" bestFit="1" customWidth="1"/>
    <col min="2" max="2" width="16.7109375" customWidth="1"/>
    <col min="3" max="3" width="27.140625" customWidth="1"/>
    <col min="4" max="4" width="44.42578125" customWidth="1"/>
    <col min="5" max="5" width="13" customWidth="1"/>
    <col min="6" max="6" width="14.28515625" bestFit="1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285" t="s">
        <v>42</v>
      </c>
      <c r="B1" s="285"/>
      <c r="C1" s="285"/>
      <c r="D1" s="285"/>
      <c r="E1" s="285"/>
    </row>
    <row r="2" spans="1:11" ht="33.75" customHeight="1" thickBot="1" x14ac:dyDescent="0.3">
      <c r="A2" t="s">
        <v>1</v>
      </c>
      <c r="B2" s="295" t="s">
        <v>36</v>
      </c>
      <c r="C2" s="295"/>
      <c r="D2" s="295"/>
      <c r="I2" s="286" t="s">
        <v>65</v>
      </c>
      <c r="J2" s="287"/>
      <c r="K2" s="288"/>
    </row>
    <row r="3" spans="1:11" ht="15.75" thickBot="1" x14ac:dyDescent="0.3">
      <c r="A3" s="15" t="s">
        <v>1</v>
      </c>
      <c r="B3" s="292" t="s">
        <v>43</v>
      </c>
      <c r="C3" s="293"/>
      <c r="D3" s="293"/>
      <c r="E3" s="293"/>
      <c r="F3" s="293"/>
      <c r="G3" s="296"/>
      <c r="I3" s="9" t="s">
        <v>9</v>
      </c>
      <c r="J3" s="9" t="s">
        <v>10</v>
      </c>
      <c r="K3" s="9" t="s">
        <v>11</v>
      </c>
    </row>
    <row r="4" spans="1:11" ht="63.75" x14ac:dyDescent="0.25">
      <c r="A4" s="2" t="s">
        <v>2</v>
      </c>
      <c r="B4" s="2" t="s">
        <v>3</v>
      </c>
      <c r="C4" s="11" t="s">
        <v>38</v>
      </c>
      <c r="D4" s="30" t="s">
        <v>39</v>
      </c>
      <c r="E4" s="31" t="s">
        <v>40</v>
      </c>
      <c r="F4" s="31" t="s">
        <v>41</v>
      </c>
      <c r="G4" s="2" t="s">
        <v>7</v>
      </c>
      <c r="I4" s="9"/>
      <c r="J4" s="9"/>
      <c r="K4" s="9"/>
    </row>
    <row r="5" spans="1:11" x14ac:dyDescent="0.25">
      <c r="A5" s="5">
        <v>1</v>
      </c>
      <c r="B5" s="5"/>
      <c r="C5" s="5"/>
      <c r="D5" s="5"/>
      <c r="E5" s="5"/>
      <c r="F5" s="7"/>
      <c r="G5" s="7">
        <f>E5*F5</f>
        <v>0</v>
      </c>
      <c r="J5" s="16"/>
    </row>
    <row r="6" spans="1:11" x14ac:dyDescent="0.25">
      <c r="A6" s="5">
        <v>2</v>
      </c>
      <c r="B6" s="5"/>
      <c r="C6" s="5"/>
      <c r="D6" s="5"/>
      <c r="E6" s="5"/>
      <c r="F6" s="7"/>
      <c r="G6" s="7">
        <f>E6*F6</f>
        <v>0</v>
      </c>
    </row>
    <row r="7" spans="1:11" x14ac:dyDescent="0.25">
      <c r="A7" s="5">
        <v>3</v>
      </c>
      <c r="B7" s="5"/>
      <c r="C7" s="5"/>
      <c r="D7" s="5"/>
      <c r="E7" s="5"/>
      <c r="F7" s="7"/>
      <c r="G7" s="7">
        <f>E7*F7</f>
        <v>0</v>
      </c>
    </row>
    <row r="8" spans="1:11" x14ac:dyDescent="0.25">
      <c r="A8" s="5">
        <v>4</v>
      </c>
      <c r="B8" s="5"/>
      <c r="C8" s="5"/>
      <c r="D8" s="5"/>
      <c r="E8" s="5"/>
      <c r="F8" s="7"/>
      <c r="G8" s="7">
        <f>E8*F8</f>
        <v>0</v>
      </c>
    </row>
    <row r="9" spans="1:11" x14ac:dyDescent="0.25">
      <c r="A9" s="5">
        <v>5</v>
      </c>
      <c r="B9" s="5"/>
      <c r="C9" s="5"/>
      <c r="D9" s="5"/>
      <c r="E9" s="5"/>
      <c r="F9" s="7"/>
      <c r="G9" s="7">
        <f>E9*F9</f>
        <v>0</v>
      </c>
    </row>
    <row r="10" spans="1:11" x14ac:dyDescent="0.25">
      <c r="A10" s="5">
        <v>6</v>
      </c>
      <c r="B10" s="5"/>
      <c r="C10" s="5"/>
      <c r="D10" s="5"/>
      <c r="E10" s="5"/>
      <c r="F10" s="7"/>
      <c r="G10" s="7">
        <f>E10+F10</f>
        <v>0</v>
      </c>
    </row>
    <row r="11" spans="1:11" x14ac:dyDescent="0.25">
      <c r="A11" s="5">
        <v>7</v>
      </c>
      <c r="B11" s="5"/>
      <c r="C11" s="5"/>
      <c r="D11" s="5"/>
      <c r="E11" s="5"/>
      <c r="F11" s="7"/>
      <c r="G11" s="7">
        <f>E11+F11</f>
        <v>0</v>
      </c>
    </row>
    <row r="12" spans="1:11" x14ac:dyDescent="0.25">
      <c r="A12" s="5">
        <v>8</v>
      </c>
      <c r="B12" s="5"/>
      <c r="C12" s="5"/>
      <c r="D12" s="5"/>
      <c r="E12" s="5"/>
      <c r="F12" s="7"/>
      <c r="G12" s="7">
        <v>0</v>
      </c>
    </row>
    <row r="13" spans="1:11" x14ac:dyDescent="0.25">
      <c r="A13" s="5">
        <v>9</v>
      </c>
      <c r="B13" s="5"/>
      <c r="C13" s="5"/>
      <c r="D13" s="5"/>
      <c r="E13" s="5"/>
      <c r="F13" s="7"/>
      <c r="G13" s="7">
        <f>E13+F13</f>
        <v>0</v>
      </c>
    </row>
    <row r="14" spans="1:11" x14ac:dyDescent="0.25">
      <c r="A14" s="282" t="s">
        <v>44</v>
      </c>
      <c r="B14" s="282"/>
      <c r="C14" s="282"/>
      <c r="D14" s="282"/>
      <c r="E14" s="282"/>
      <c r="F14" s="282"/>
      <c r="G14" s="8">
        <f>SUM(G5:G13)</f>
        <v>0</v>
      </c>
    </row>
    <row r="15" spans="1:11" ht="15.75" thickBot="1" x14ac:dyDescent="0.3">
      <c r="A15" s="17"/>
      <c r="B15" s="17"/>
      <c r="C15" s="17"/>
      <c r="D15" s="17"/>
      <c r="E15" s="17"/>
      <c r="F15" s="17"/>
      <c r="G15" s="18"/>
    </row>
    <row r="16" spans="1:11" ht="31.5" customHeight="1" thickBot="1" x14ac:dyDescent="0.3">
      <c r="A16" s="15" t="s">
        <v>24</v>
      </c>
      <c r="B16" s="292" t="s">
        <v>45</v>
      </c>
      <c r="C16" s="293"/>
      <c r="D16" s="293"/>
      <c r="E16" s="293"/>
      <c r="F16" s="293"/>
      <c r="G16" s="296"/>
      <c r="I16" s="286" t="s">
        <v>66</v>
      </c>
      <c r="J16" s="287"/>
      <c r="K16" s="288"/>
    </row>
    <row r="17" spans="1:11" ht="63.75" x14ac:dyDescent="0.25">
      <c r="A17" s="2" t="s">
        <v>2</v>
      </c>
      <c r="B17" s="2" t="s">
        <v>3</v>
      </c>
      <c r="C17" s="11" t="s">
        <v>38</v>
      </c>
      <c r="D17" s="30" t="s">
        <v>39</v>
      </c>
      <c r="E17" s="31" t="s">
        <v>40</v>
      </c>
      <c r="F17" s="31" t="s">
        <v>41</v>
      </c>
      <c r="G17" s="2" t="s">
        <v>7</v>
      </c>
      <c r="I17" s="9" t="s">
        <v>9</v>
      </c>
      <c r="J17" s="9" t="s">
        <v>10</v>
      </c>
      <c r="K17" s="9" t="s">
        <v>11</v>
      </c>
    </row>
    <row r="18" spans="1:11" x14ac:dyDescent="0.25">
      <c r="A18" s="5">
        <v>1</v>
      </c>
      <c r="B18" s="5"/>
      <c r="C18" s="5"/>
      <c r="D18" s="5"/>
      <c r="E18" s="5"/>
      <c r="F18" s="7"/>
      <c r="G18" s="7">
        <f>E18*F18</f>
        <v>0</v>
      </c>
      <c r="I18" s="9"/>
      <c r="J18" s="9"/>
      <c r="K18" s="9"/>
    </row>
    <row r="19" spans="1:11" x14ac:dyDescent="0.25">
      <c r="A19" s="5">
        <v>2</v>
      </c>
      <c r="B19" s="5"/>
      <c r="C19" s="5"/>
      <c r="D19" s="5"/>
      <c r="E19" s="5"/>
      <c r="F19" s="7"/>
      <c r="G19" s="7">
        <f>E19*F19</f>
        <v>0</v>
      </c>
    </row>
    <row r="20" spans="1:11" x14ac:dyDescent="0.25">
      <c r="A20" s="5">
        <v>3</v>
      </c>
      <c r="B20" s="5"/>
      <c r="C20" s="5"/>
      <c r="D20" s="5"/>
      <c r="E20" s="5"/>
      <c r="F20" s="7"/>
      <c r="G20" s="7">
        <f>E20*F20</f>
        <v>0</v>
      </c>
    </row>
    <row r="21" spans="1:11" x14ac:dyDescent="0.25">
      <c r="A21" s="5">
        <v>4</v>
      </c>
      <c r="B21" s="5"/>
      <c r="C21" s="5"/>
      <c r="D21" s="5"/>
      <c r="E21" s="5"/>
      <c r="F21" s="7"/>
      <c r="G21" s="7">
        <f>E21*F21</f>
        <v>0</v>
      </c>
    </row>
    <row r="22" spans="1:11" x14ac:dyDescent="0.25">
      <c r="A22" s="5">
        <v>5</v>
      </c>
      <c r="B22" s="5"/>
      <c r="C22" s="5"/>
      <c r="D22" s="5"/>
      <c r="E22" s="5"/>
      <c r="F22" s="7"/>
      <c r="G22" s="7">
        <f>E22*F22</f>
        <v>0</v>
      </c>
    </row>
    <row r="23" spans="1:11" x14ac:dyDescent="0.25">
      <c r="A23" s="5">
        <v>6</v>
      </c>
      <c r="B23" s="5"/>
      <c r="C23" s="5"/>
      <c r="D23" s="5"/>
      <c r="E23" s="5"/>
      <c r="F23" s="7"/>
      <c r="G23" s="7">
        <f>E23+F23</f>
        <v>0</v>
      </c>
    </row>
    <row r="24" spans="1:11" x14ac:dyDescent="0.25">
      <c r="A24" s="5">
        <v>7</v>
      </c>
      <c r="B24" s="5"/>
      <c r="C24" s="5"/>
      <c r="D24" s="5"/>
      <c r="E24" s="5"/>
      <c r="F24" s="7"/>
      <c r="G24" s="7">
        <f>E24+F24</f>
        <v>0</v>
      </c>
    </row>
    <row r="25" spans="1:11" x14ac:dyDescent="0.25">
      <c r="A25" s="5">
        <v>8</v>
      </c>
      <c r="B25" s="5"/>
      <c r="C25" s="5"/>
      <c r="D25" s="5"/>
      <c r="E25" s="5"/>
      <c r="F25" s="7"/>
      <c r="G25" s="7">
        <v>0</v>
      </c>
    </row>
    <row r="26" spans="1:11" x14ac:dyDescent="0.25">
      <c r="A26" s="5">
        <v>9</v>
      </c>
      <c r="B26" s="5"/>
      <c r="C26" s="5"/>
      <c r="D26" s="5"/>
      <c r="E26" s="5"/>
      <c r="F26" s="7"/>
      <c r="G26" s="7">
        <f>E26+F26</f>
        <v>0</v>
      </c>
    </row>
    <row r="27" spans="1:11" x14ac:dyDescent="0.25">
      <c r="A27" s="282" t="s">
        <v>131</v>
      </c>
      <c r="B27" s="282"/>
      <c r="C27" s="282"/>
      <c r="D27" s="282"/>
      <c r="E27" s="282"/>
      <c r="F27" s="282"/>
      <c r="G27" s="8">
        <f>SUM(G18:G26)</f>
        <v>0</v>
      </c>
    </row>
    <row r="28" spans="1:11" ht="15.75" thickBot="1" x14ac:dyDescent="0.3"/>
    <row r="29" spans="1:11" ht="15.75" thickBot="1" x14ac:dyDescent="0.3">
      <c r="A29" s="15" t="s">
        <v>25</v>
      </c>
      <c r="B29" s="292" t="s">
        <v>46</v>
      </c>
      <c r="C29" s="293"/>
      <c r="D29" s="293"/>
      <c r="E29" s="293"/>
      <c r="F29" s="293"/>
      <c r="G29" s="296"/>
    </row>
    <row r="30" spans="1:11" ht="38.25" customHeight="1" x14ac:dyDescent="0.25">
      <c r="A30" s="2" t="s">
        <v>2</v>
      </c>
      <c r="B30" s="2" t="s">
        <v>3</v>
      </c>
      <c r="C30" s="11" t="s">
        <v>38</v>
      </c>
      <c r="D30" s="30" t="s">
        <v>47</v>
      </c>
      <c r="E30" s="31" t="s">
        <v>48</v>
      </c>
      <c r="F30" s="31" t="s">
        <v>49</v>
      </c>
      <c r="G30" s="2" t="s">
        <v>7</v>
      </c>
      <c r="I30" s="286" t="s">
        <v>67</v>
      </c>
      <c r="J30" s="287"/>
      <c r="K30" s="288"/>
    </row>
    <row r="31" spans="1:11" x14ac:dyDescent="0.25">
      <c r="A31" s="5">
        <v>1</v>
      </c>
      <c r="B31" s="5"/>
      <c r="C31" s="5"/>
      <c r="D31" s="5"/>
      <c r="E31" s="5"/>
      <c r="F31" s="7"/>
      <c r="G31" s="7">
        <f>E31*F31</f>
        <v>0</v>
      </c>
      <c r="I31" s="9" t="s">
        <v>9</v>
      </c>
      <c r="J31" s="9" t="s">
        <v>10</v>
      </c>
      <c r="K31" s="9" t="s">
        <v>11</v>
      </c>
    </row>
    <row r="32" spans="1:11" x14ac:dyDescent="0.25">
      <c r="A32" s="5">
        <v>2</v>
      </c>
      <c r="B32" s="5"/>
      <c r="C32" s="5"/>
      <c r="D32" s="5"/>
      <c r="E32" s="5"/>
      <c r="F32" s="7"/>
      <c r="G32" s="7">
        <f>E32*F32</f>
        <v>0</v>
      </c>
      <c r="I32" s="9"/>
      <c r="J32" s="9"/>
      <c r="K32" s="9"/>
    </row>
    <row r="33" spans="1:11" x14ac:dyDescent="0.25">
      <c r="A33" s="5">
        <v>3</v>
      </c>
      <c r="B33" s="5"/>
      <c r="C33" s="5"/>
      <c r="D33" s="5"/>
      <c r="E33" s="5"/>
      <c r="F33" s="7"/>
      <c r="G33" s="7">
        <f>E33*F33</f>
        <v>0</v>
      </c>
    </row>
    <row r="34" spans="1:11" x14ac:dyDescent="0.25">
      <c r="A34" s="5">
        <v>4</v>
      </c>
      <c r="B34" s="5"/>
      <c r="C34" s="5"/>
      <c r="D34" s="5"/>
      <c r="E34" s="5"/>
      <c r="F34" s="7"/>
      <c r="G34" s="7">
        <f>E34*F34</f>
        <v>0</v>
      </c>
    </row>
    <row r="35" spans="1:11" x14ac:dyDescent="0.25">
      <c r="A35" s="5">
        <v>5</v>
      </c>
      <c r="B35" s="5"/>
      <c r="C35" s="5"/>
      <c r="D35" s="5"/>
      <c r="E35" s="5"/>
      <c r="F35" s="7"/>
      <c r="G35" s="7">
        <f>E35*F35</f>
        <v>0</v>
      </c>
    </row>
    <row r="36" spans="1:11" x14ac:dyDescent="0.25">
      <c r="A36" s="5">
        <v>6</v>
      </c>
      <c r="B36" s="5"/>
      <c r="C36" s="5"/>
      <c r="D36" s="5"/>
      <c r="E36" s="5"/>
      <c r="F36" s="7"/>
      <c r="G36" s="7">
        <f>E36+F36</f>
        <v>0</v>
      </c>
    </row>
    <row r="37" spans="1:11" x14ac:dyDescent="0.25">
      <c r="A37" s="5">
        <v>7</v>
      </c>
      <c r="B37" s="5"/>
      <c r="C37" s="5"/>
      <c r="D37" s="5"/>
      <c r="E37" s="5"/>
      <c r="F37" s="7"/>
      <c r="G37" s="7">
        <f>E37+F37</f>
        <v>0</v>
      </c>
    </row>
    <row r="38" spans="1:11" x14ac:dyDescent="0.25">
      <c r="A38" s="5">
        <v>8</v>
      </c>
      <c r="B38" s="5"/>
      <c r="C38" s="5"/>
      <c r="D38" s="5"/>
      <c r="E38" s="5"/>
      <c r="F38" s="7"/>
      <c r="G38" s="7">
        <v>0</v>
      </c>
    </row>
    <row r="39" spans="1:11" x14ac:dyDescent="0.25">
      <c r="A39" s="5">
        <v>9</v>
      </c>
      <c r="B39" s="5"/>
      <c r="C39" s="5"/>
      <c r="D39" s="5"/>
      <c r="E39" s="5"/>
      <c r="F39" s="7"/>
      <c r="G39" s="7">
        <f>E39+F39</f>
        <v>0</v>
      </c>
    </row>
    <row r="40" spans="1:11" x14ac:dyDescent="0.25">
      <c r="A40" s="282" t="s">
        <v>50</v>
      </c>
      <c r="B40" s="282"/>
      <c r="C40" s="282"/>
      <c r="D40" s="282"/>
      <c r="E40" s="282"/>
      <c r="F40" s="282"/>
      <c r="G40" s="8">
        <f>SUM(G31:G39)</f>
        <v>0</v>
      </c>
    </row>
    <row r="41" spans="1:11" ht="15.75" thickBot="1" x14ac:dyDescent="0.3"/>
    <row r="42" spans="1:11" ht="15.75" thickBot="1" x14ac:dyDescent="0.3">
      <c r="A42" s="15" t="s">
        <v>51</v>
      </c>
      <c r="B42" s="292" t="s">
        <v>52</v>
      </c>
      <c r="C42" s="293"/>
      <c r="D42" s="293"/>
      <c r="E42" s="293"/>
      <c r="F42" s="293"/>
      <c r="G42" s="296"/>
    </row>
    <row r="43" spans="1:11" ht="102" x14ac:dyDescent="0.25">
      <c r="A43" s="2" t="s">
        <v>2</v>
      </c>
      <c r="B43" s="2" t="s">
        <v>3</v>
      </c>
      <c r="C43" s="11" t="s">
        <v>38</v>
      </c>
      <c r="D43" s="30" t="s">
        <v>47</v>
      </c>
      <c r="E43" s="31" t="s">
        <v>54</v>
      </c>
      <c r="F43" s="31" t="s">
        <v>53</v>
      </c>
      <c r="G43" s="2" t="s">
        <v>7</v>
      </c>
      <c r="I43" s="286" t="s">
        <v>67</v>
      </c>
      <c r="J43" s="287"/>
      <c r="K43" s="288"/>
    </row>
    <row r="44" spans="1:11" x14ac:dyDescent="0.25">
      <c r="A44" s="5">
        <v>1</v>
      </c>
      <c r="B44" s="5"/>
      <c r="C44" s="5"/>
      <c r="D44" s="5"/>
      <c r="E44" s="5"/>
      <c r="F44" s="7"/>
      <c r="G44" s="7">
        <f>E44*F44</f>
        <v>0</v>
      </c>
      <c r="I44" s="9" t="s">
        <v>9</v>
      </c>
      <c r="J44" s="9" t="s">
        <v>10</v>
      </c>
      <c r="K44" s="9" t="s">
        <v>11</v>
      </c>
    </row>
    <row r="45" spans="1:11" x14ac:dyDescent="0.25">
      <c r="A45" s="5">
        <v>2</v>
      </c>
      <c r="B45" s="5"/>
      <c r="C45" s="5"/>
      <c r="D45" s="5"/>
      <c r="E45" s="5"/>
      <c r="F45" s="7"/>
      <c r="G45" s="7">
        <f>E45*F45</f>
        <v>0</v>
      </c>
      <c r="I45" s="9"/>
      <c r="J45" s="9"/>
      <c r="K45" s="9"/>
    </row>
    <row r="46" spans="1:11" x14ac:dyDescent="0.25">
      <c r="A46" s="5">
        <v>3</v>
      </c>
      <c r="B46" s="5"/>
      <c r="C46" s="5"/>
      <c r="D46" s="5"/>
      <c r="E46" s="5"/>
      <c r="F46" s="7"/>
      <c r="G46" s="7">
        <f>E46*F46</f>
        <v>0</v>
      </c>
    </row>
    <row r="47" spans="1:11" x14ac:dyDescent="0.25">
      <c r="A47" s="5">
        <v>4</v>
      </c>
      <c r="B47" s="5"/>
      <c r="C47" s="5"/>
      <c r="D47" s="5"/>
      <c r="E47" s="5"/>
      <c r="F47" s="7"/>
      <c r="G47" s="7">
        <f>E47*F47</f>
        <v>0</v>
      </c>
    </row>
    <row r="48" spans="1:11" x14ac:dyDescent="0.25">
      <c r="A48" s="5">
        <v>5</v>
      </c>
      <c r="B48" s="5"/>
      <c r="C48" s="5"/>
      <c r="D48" s="5"/>
      <c r="E48" s="5"/>
      <c r="F48" s="7"/>
      <c r="G48" s="7">
        <f>E48*F48</f>
        <v>0</v>
      </c>
    </row>
    <row r="49" spans="1:11" x14ac:dyDescent="0.25">
      <c r="A49" s="5">
        <v>6</v>
      </c>
      <c r="B49" s="5"/>
      <c r="C49" s="5"/>
      <c r="D49" s="5"/>
      <c r="E49" s="5"/>
      <c r="F49" s="7"/>
      <c r="G49" s="7">
        <f>E49+F49</f>
        <v>0</v>
      </c>
    </row>
    <row r="50" spans="1:11" x14ac:dyDescent="0.25">
      <c r="A50" s="5">
        <v>7</v>
      </c>
      <c r="B50" s="5"/>
      <c r="C50" s="5"/>
      <c r="D50" s="5"/>
      <c r="E50" s="5"/>
      <c r="F50" s="7"/>
      <c r="G50" s="7">
        <f>E50+F50</f>
        <v>0</v>
      </c>
    </row>
    <row r="51" spans="1:11" x14ac:dyDescent="0.25">
      <c r="A51" s="5">
        <v>8</v>
      </c>
      <c r="B51" s="5"/>
      <c r="C51" s="5"/>
      <c r="D51" s="5"/>
      <c r="E51" s="5"/>
      <c r="F51" s="7"/>
      <c r="G51" s="7">
        <v>0</v>
      </c>
    </row>
    <row r="52" spans="1:11" x14ac:dyDescent="0.25">
      <c r="A52" s="5">
        <v>9</v>
      </c>
      <c r="B52" s="5"/>
      <c r="C52" s="5"/>
      <c r="D52" s="5"/>
      <c r="E52" s="5"/>
      <c r="F52" s="7"/>
      <c r="G52" s="7">
        <f>E52+F52</f>
        <v>0</v>
      </c>
    </row>
    <row r="53" spans="1:11" x14ac:dyDescent="0.25">
      <c r="A53" s="282" t="s">
        <v>132</v>
      </c>
      <c r="B53" s="282"/>
      <c r="C53" s="282"/>
      <c r="D53" s="282"/>
      <c r="E53" s="282"/>
      <c r="F53" s="282"/>
      <c r="G53" s="8">
        <f>SUM(G44:G52)</f>
        <v>0</v>
      </c>
    </row>
    <row r="54" spans="1:11" ht="15.75" thickBot="1" x14ac:dyDescent="0.3"/>
    <row r="55" spans="1:11" ht="15.75" thickBot="1" x14ac:dyDescent="0.3">
      <c r="A55" s="15" t="s">
        <v>55</v>
      </c>
      <c r="B55" s="292" t="s">
        <v>56</v>
      </c>
      <c r="C55" s="293"/>
      <c r="D55" s="293"/>
      <c r="E55" s="293"/>
      <c r="F55" s="293"/>
      <c r="G55" s="296"/>
    </row>
    <row r="56" spans="1:11" ht="38.25" x14ac:dyDescent="0.25">
      <c r="A56" s="2" t="s">
        <v>2</v>
      </c>
      <c r="B56" s="11" t="s">
        <v>60</v>
      </c>
      <c r="C56" s="11" t="s">
        <v>57</v>
      </c>
      <c r="D56" s="30" t="s">
        <v>61</v>
      </c>
      <c r="E56" s="31" t="s">
        <v>58</v>
      </c>
      <c r="F56" s="31" t="s">
        <v>59</v>
      </c>
      <c r="G56" s="2" t="s">
        <v>7</v>
      </c>
      <c r="I56" s="286" t="s">
        <v>68</v>
      </c>
      <c r="J56" s="287"/>
      <c r="K56" s="288"/>
    </row>
    <row r="57" spans="1:11" x14ac:dyDescent="0.25">
      <c r="A57" s="5">
        <v>1</v>
      </c>
      <c r="B57" s="5"/>
      <c r="C57" s="5"/>
      <c r="D57" s="5"/>
      <c r="E57" s="5"/>
      <c r="F57" s="7"/>
      <c r="G57" s="7">
        <f>E57*F57</f>
        <v>0</v>
      </c>
      <c r="I57" s="9" t="s">
        <v>9</v>
      </c>
      <c r="J57" s="9" t="s">
        <v>10</v>
      </c>
      <c r="K57" s="9" t="s">
        <v>11</v>
      </c>
    </row>
    <row r="58" spans="1:11" x14ac:dyDescent="0.25">
      <c r="A58" s="5">
        <v>2</v>
      </c>
      <c r="B58" s="5"/>
      <c r="C58" s="5"/>
      <c r="D58" s="5"/>
      <c r="E58" s="5"/>
      <c r="F58" s="7"/>
      <c r="G58" s="7">
        <f>E58*F58</f>
        <v>0</v>
      </c>
      <c r="I58" s="9"/>
      <c r="J58" s="9"/>
      <c r="K58" s="9"/>
    </row>
    <row r="59" spans="1:11" x14ac:dyDescent="0.25">
      <c r="A59" s="5">
        <v>3</v>
      </c>
      <c r="B59" s="5"/>
      <c r="C59" s="5"/>
      <c r="D59" s="5"/>
      <c r="E59" s="5"/>
      <c r="F59" s="7"/>
      <c r="G59" s="7">
        <f>E59*F59</f>
        <v>0</v>
      </c>
    </row>
    <row r="60" spans="1:11" x14ac:dyDescent="0.25">
      <c r="A60" s="5">
        <v>4</v>
      </c>
      <c r="B60" s="5"/>
      <c r="C60" s="5"/>
      <c r="D60" s="5"/>
      <c r="E60" s="5"/>
      <c r="F60" s="7"/>
      <c r="G60" s="7">
        <f>E60*F60</f>
        <v>0</v>
      </c>
    </row>
    <row r="61" spans="1:11" x14ac:dyDescent="0.25">
      <c r="A61" s="5">
        <v>5</v>
      </c>
      <c r="B61" s="5"/>
      <c r="C61" s="5"/>
      <c r="D61" s="5"/>
      <c r="E61" s="5"/>
      <c r="F61" s="7"/>
      <c r="G61" s="7">
        <f>E61*F61</f>
        <v>0</v>
      </c>
    </row>
    <row r="62" spans="1:11" x14ac:dyDescent="0.25">
      <c r="A62" s="5">
        <v>6</v>
      </c>
      <c r="B62" s="5"/>
      <c r="C62" s="5"/>
      <c r="D62" s="5"/>
      <c r="E62" s="5"/>
      <c r="F62" s="7"/>
      <c r="G62" s="7">
        <f>E62+F62</f>
        <v>0</v>
      </c>
    </row>
    <row r="63" spans="1:11" x14ac:dyDescent="0.25">
      <c r="A63" s="5">
        <v>7</v>
      </c>
      <c r="B63" s="5"/>
      <c r="C63" s="5"/>
      <c r="D63" s="5"/>
      <c r="E63" s="5"/>
      <c r="F63" s="7"/>
      <c r="G63" s="7">
        <f>E63+F63</f>
        <v>0</v>
      </c>
    </row>
    <row r="64" spans="1:11" x14ac:dyDescent="0.25">
      <c r="A64" s="5">
        <v>8</v>
      </c>
      <c r="B64" s="5"/>
      <c r="C64" s="5"/>
      <c r="D64" s="5"/>
      <c r="E64" s="5"/>
      <c r="F64" s="7"/>
      <c r="G64" s="7">
        <v>0</v>
      </c>
    </row>
    <row r="65" spans="1:7" x14ac:dyDescent="0.25">
      <c r="A65" s="5">
        <v>9</v>
      </c>
      <c r="B65" s="5"/>
      <c r="C65" s="5"/>
      <c r="D65" s="5"/>
      <c r="E65" s="5"/>
      <c r="F65" s="7"/>
      <c r="G65" s="7">
        <f>E65+F65</f>
        <v>0</v>
      </c>
    </row>
    <row r="66" spans="1:7" x14ac:dyDescent="0.25">
      <c r="A66" s="282" t="s">
        <v>62</v>
      </c>
      <c r="B66" s="282"/>
      <c r="C66" s="282"/>
      <c r="D66" s="282"/>
      <c r="E66" s="282"/>
      <c r="F66" s="282"/>
      <c r="G66" s="8">
        <f>SUM(G57:G65)</f>
        <v>0</v>
      </c>
    </row>
    <row r="68" spans="1:7" x14ac:dyDescent="0.25">
      <c r="A68" s="284" t="s">
        <v>63</v>
      </c>
      <c r="B68" s="284"/>
      <c r="C68" s="284"/>
      <c r="D68" s="284"/>
      <c r="E68" s="284"/>
      <c r="F68" s="284"/>
      <c r="G68" s="14">
        <f>G14+G27+G40+G53+G66</f>
        <v>0</v>
      </c>
    </row>
  </sheetData>
  <mergeCells count="18">
    <mergeCell ref="A1:E1"/>
    <mergeCell ref="B2:D2"/>
    <mergeCell ref="I2:K2"/>
    <mergeCell ref="B3:G3"/>
    <mergeCell ref="A14:F14"/>
    <mergeCell ref="A66:F66"/>
    <mergeCell ref="A68:F68"/>
    <mergeCell ref="I16:K16"/>
    <mergeCell ref="I30:K30"/>
    <mergeCell ref="I43:K43"/>
    <mergeCell ref="I56:K56"/>
    <mergeCell ref="A27:F27"/>
    <mergeCell ref="B29:G29"/>
    <mergeCell ref="A40:F40"/>
    <mergeCell ref="B42:G42"/>
    <mergeCell ref="A53:F53"/>
    <mergeCell ref="B55:G55"/>
    <mergeCell ref="B16:G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05AC9-D020-4006-B864-5D53D7CC7E84}">
  <dimension ref="A1:K26"/>
  <sheetViews>
    <sheetView workbookViewId="0">
      <selection activeCell="A26" sqref="A26:F26"/>
    </sheetView>
  </sheetViews>
  <sheetFormatPr defaultRowHeight="15" x14ac:dyDescent="0.25"/>
  <cols>
    <col min="1" max="1" width="3" bestFit="1" customWidth="1"/>
    <col min="2" max="2" width="10.7109375" bestFit="1" customWidth="1"/>
    <col min="3" max="3" width="10.7109375" customWidth="1"/>
    <col min="4" max="4" width="51.85546875" customWidth="1"/>
    <col min="5" max="5" width="13" customWidth="1"/>
    <col min="6" max="6" width="14.28515625" bestFit="1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285" t="s">
        <v>71</v>
      </c>
      <c r="B1" s="285"/>
      <c r="C1" s="285"/>
      <c r="D1" s="285"/>
      <c r="E1" s="285"/>
    </row>
    <row r="2" spans="1:11" ht="16.5" thickBot="1" x14ac:dyDescent="0.3">
      <c r="A2" t="s">
        <v>55</v>
      </c>
      <c r="B2" s="295" t="s">
        <v>73</v>
      </c>
      <c r="C2" s="295"/>
      <c r="D2" s="295"/>
      <c r="I2" s="286" t="s">
        <v>37</v>
      </c>
      <c r="J2" s="287"/>
      <c r="K2" s="288"/>
    </row>
    <row r="3" spans="1:11" ht="15.75" thickBot="1" x14ac:dyDescent="0.3">
      <c r="A3" s="15" t="s">
        <v>72</v>
      </c>
      <c r="B3" s="292" t="s">
        <v>75</v>
      </c>
      <c r="C3" s="293"/>
      <c r="D3" s="293"/>
      <c r="E3" s="293"/>
      <c r="F3" s="293"/>
      <c r="G3" s="296"/>
      <c r="I3" s="9" t="s">
        <v>9</v>
      </c>
      <c r="J3" s="9" t="s">
        <v>10</v>
      </c>
      <c r="K3" s="9" t="s">
        <v>11</v>
      </c>
    </row>
    <row r="4" spans="1:11" ht="38.25" x14ac:dyDescent="0.25">
      <c r="A4" s="2" t="s">
        <v>2</v>
      </c>
      <c r="B4" s="2" t="s">
        <v>3</v>
      </c>
      <c r="C4" s="11" t="s">
        <v>38</v>
      </c>
      <c r="D4" s="30" t="s">
        <v>74</v>
      </c>
      <c r="E4" s="31" t="s">
        <v>69</v>
      </c>
      <c r="F4" s="31" t="s">
        <v>70</v>
      </c>
      <c r="G4" s="2" t="s">
        <v>7</v>
      </c>
      <c r="I4" s="9"/>
      <c r="J4" s="9"/>
      <c r="K4" s="9"/>
    </row>
    <row r="5" spans="1:11" x14ac:dyDescent="0.25">
      <c r="A5" s="5">
        <v>1</v>
      </c>
      <c r="B5" s="5"/>
      <c r="C5" s="5"/>
      <c r="D5" s="5"/>
      <c r="E5" s="5"/>
      <c r="F5" s="7"/>
      <c r="G5" s="7">
        <f>E5*F5</f>
        <v>0</v>
      </c>
      <c r="J5" s="16"/>
    </row>
    <row r="6" spans="1:11" x14ac:dyDescent="0.25">
      <c r="A6" s="5">
        <v>2</v>
      </c>
      <c r="B6" s="5"/>
      <c r="C6" s="5"/>
      <c r="D6" s="5"/>
      <c r="E6" s="5"/>
      <c r="F6" s="7"/>
      <c r="G6" s="7">
        <f>E6*F6</f>
        <v>0</v>
      </c>
    </row>
    <row r="7" spans="1:11" x14ac:dyDescent="0.25">
      <c r="A7" s="5">
        <v>3</v>
      </c>
      <c r="B7" s="5"/>
      <c r="C7" s="5"/>
      <c r="D7" s="5"/>
      <c r="E7" s="5"/>
      <c r="F7" s="7"/>
      <c r="G7" s="7">
        <f>E7*F7</f>
        <v>0</v>
      </c>
    </row>
    <row r="8" spans="1:11" x14ac:dyDescent="0.25">
      <c r="A8" s="5">
        <v>4</v>
      </c>
      <c r="B8" s="5"/>
      <c r="C8" s="5"/>
      <c r="D8" s="5"/>
      <c r="E8" s="5"/>
      <c r="F8" s="7"/>
      <c r="G8" s="7">
        <f>E8*F8</f>
        <v>0</v>
      </c>
    </row>
    <row r="9" spans="1:11" x14ac:dyDescent="0.25">
      <c r="A9" s="5">
        <v>5</v>
      </c>
      <c r="B9" s="5"/>
      <c r="C9" s="5"/>
      <c r="D9" s="5"/>
      <c r="E9" s="5"/>
      <c r="F9" s="7"/>
      <c r="G9" s="7">
        <f>E9*F9</f>
        <v>0</v>
      </c>
    </row>
    <row r="10" spans="1:11" x14ac:dyDescent="0.25">
      <c r="A10" s="5">
        <v>6</v>
      </c>
      <c r="B10" s="5"/>
      <c r="C10" s="5"/>
      <c r="D10" s="5"/>
      <c r="E10" s="5"/>
      <c r="F10" s="7"/>
      <c r="G10" s="7">
        <f>E10+F10</f>
        <v>0</v>
      </c>
    </row>
    <row r="11" spans="1:11" x14ac:dyDescent="0.25">
      <c r="A11" s="5">
        <v>7</v>
      </c>
      <c r="B11" s="5"/>
      <c r="C11" s="5"/>
      <c r="D11" s="5"/>
      <c r="E11" s="5"/>
      <c r="F11" s="7"/>
      <c r="G11" s="7">
        <f>E11+F11</f>
        <v>0</v>
      </c>
    </row>
    <row r="12" spans="1:11" x14ac:dyDescent="0.25">
      <c r="A12" s="5">
        <v>8</v>
      </c>
      <c r="B12" s="5"/>
      <c r="C12" s="5"/>
      <c r="D12" s="5"/>
      <c r="E12" s="5"/>
      <c r="F12" s="7"/>
      <c r="G12" s="7">
        <v>0</v>
      </c>
    </row>
    <row r="13" spans="1:11" x14ac:dyDescent="0.25">
      <c r="A13" s="5">
        <v>9</v>
      </c>
      <c r="B13" s="5"/>
      <c r="C13" s="5"/>
      <c r="D13" s="5"/>
      <c r="E13" s="5"/>
      <c r="F13" s="7"/>
      <c r="G13" s="7">
        <f>E13+F13</f>
        <v>0</v>
      </c>
    </row>
    <row r="14" spans="1:11" ht="15.75" thickBot="1" x14ac:dyDescent="0.3">
      <c r="A14" s="282" t="s">
        <v>76</v>
      </c>
      <c r="B14" s="282"/>
      <c r="C14" s="282"/>
      <c r="D14" s="282"/>
      <c r="E14" s="282"/>
      <c r="F14" s="282"/>
      <c r="G14" s="8">
        <f>SUM(G5:G13)</f>
        <v>0</v>
      </c>
    </row>
    <row r="15" spans="1:11" ht="15.75" customHeight="1" thickBot="1" x14ac:dyDescent="0.3">
      <c r="A15" s="15" t="s">
        <v>77</v>
      </c>
      <c r="B15" s="292" t="s">
        <v>78</v>
      </c>
      <c r="C15" s="293"/>
      <c r="D15" s="293"/>
      <c r="E15" s="293"/>
      <c r="F15" s="293"/>
      <c r="G15" s="296"/>
    </row>
    <row r="16" spans="1:11" ht="38.25" x14ac:dyDescent="0.25">
      <c r="A16" s="2" t="s">
        <v>2</v>
      </c>
      <c r="B16" s="2" t="s">
        <v>3</v>
      </c>
      <c r="C16" s="11" t="s">
        <v>38</v>
      </c>
      <c r="D16" s="30" t="s">
        <v>79</v>
      </c>
      <c r="E16" s="31" t="s">
        <v>69</v>
      </c>
      <c r="F16" s="31" t="s">
        <v>70</v>
      </c>
      <c r="G16" s="2" t="s">
        <v>7</v>
      </c>
    </row>
    <row r="17" spans="1:7" x14ac:dyDescent="0.25">
      <c r="A17" s="5">
        <v>1</v>
      </c>
      <c r="B17" s="5"/>
      <c r="C17" s="5"/>
      <c r="D17" s="5"/>
      <c r="E17" s="5"/>
      <c r="F17" s="7"/>
      <c r="G17" s="7">
        <f>E17*F17</f>
        <v>0</v>
      </c>
    </row>
    <row r="18" spans="1:7" x14ac:dyDescent="0.25">
      <c r="A18" s="5">
        <v>2</v>
      </c>
      <c r="B18" s="5"/>
      <c r="C18" s="5"/>
      <c r="D18" s="5"/>
      <c r="E18" s="5"/>
      <c r="F18" s="7"/>
      <c r="G18" s="7">
        <f>E18*F18</f>
        <v>0</v>
      </c>
    </row>
    <row r="19" spans="1:7" x14ac:dyDescent="0.25">
      <c r="A19" s="5">
        <v>3</v>
      </c>
      <c r="B19" s="5"/>
      <c r="C19" s="5"/>
      <c r="D19" s="5"/>
      <c r="E19" s="5"/>
      <c r="F19" s="7"/>
      <c r="G19" s="7">
        <f>E19*F19</f>
        <v>0</v>
      </c>
    </row>
    <row r="20" spans="1:7" x14ac:dyDescent="0.25">
      <c r="A20" s="5">
        <v>4</v>
      </c>
      <c r="B20" s="5"/>
      <c r="C20" s="5"/>
      <c r="D20" s="5"/>
      <c r="E20" s="5"/>
      <c r="F20" s="7"/>
      <c r="G20" s="7">
        <f>E20*F20</f>
        <v>0</v>
      </c>
    </row>
    <row r="21" spans="1:7" x14ac:dyDescent="0.25">
      <c r="A21" s="5">
        <v>5</v>
      </c>
      <c r="B21" s="5"/>
      <c r="C21" s="5"/>
      <c r="D21" s="5"/>
      <c r="E21" s="5"/>
      <c r="F21" s="7"/>
      <c r="G21" s="7">
        <f>E21*F21</f>
        <v>0</v>
      </c>
    </row>
    <row r="22" spans="1:7" x14ac:dyDescent="0.25">
      <c r="A22" s="5">
        <v>6</v>
      </c>
      <c r="B22" s="5"/>
      <c r="C22" s="5"/>
      <c r="D22" s="5"/>
      <c r="E22" s="5"/>
      <c r="F22" s="7"/>
      <c r="G22" s="7">
        <f>E22+F22</f>
        <v>0</v>
      </c>
    </row>
    <row r="23" spans="1:7" x14ac:dyDescent="0.25">
      <c r="A23" s="5">
        <v>7</v>
      </c>
      <c r="B23" s="5"/>
      <c r="C23" s="5"/>
      <c r="D23" s="5"/>
      <c r="E23" s="5"/>
      <c r="F23" s="7"/>
      <c r="G23" s="7">
        <f>E23+F23</f>
        <v>0</v>
      </c>
    </row>
    <row r="24" spans="1:7" x14ac:dyDescent="0.25">
      <c r="A24" s="5">
        <v>8</v>
      </c>
      <c r="B24" s="5"/>
      <c r="C24" s="5"/>
      <c r="D24" s="5"/>
      <c r="E24" s="5"/>
      <c r="F24" s="7"/>
      <c r="G24" s="7">
        <v>0</v>
      </c>
    </row>
    <row r="25" spans="1:7" x14ac:dyDescent="0.25">
      <c r="A25" s="5">
        <v>9</v>
      </c>
      <c r="B25" s="5"/>
      <c r="C25" s="5"/>
      <c r="D25" s="5"/>
      <c r="E25" s="5"/>
      <c r="F25" s="7"/>
      <c r="G25" s="7">
        <f>E25+F25</f>
        <v>0</v>
      </c>
    </row>
    <row r="26" spans="1:7" x14ac:dyDescent="0.25">
      <c r="A26" s="282" t="s">
        <v>133</v>
      </c>
      <c r="B26" s="282"/>
      <c r="C26" s="282"/>
      <c r="D26" s="282"/>
      <c r="E26" s="282"/>
      <c r="F26" s="282"/>
      <c r="G26" s="8">
        <f>SUM(G17:G25)</f>
        <v>0</v>
      </c>
    </row>
  </sheetData>
  <mergeCells count="7">
    <mergeCell ref="A26:F26"/>
    <mergeCell ref="A1:E1"/>
    <mergeCell ref="B2:D2"/>
    <mergeCell ref="I2:K2"/>
    <mergeCell ref="B3:G3"/>
    <mergeCell ref="A14:F14"/>
    <mergeCell ref="B15:G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9D1DE-4B03-40E9-A5BF-B36C54B02C36}">
  <dimension ref="A1:K17"/>
  <sheetViews>
    <sheetView workbookViewId="0">
      <selection activeCell="A13" sqref="A13:F13"/>
    </sheetView>
  </sheetViews>
  <sheetFormatPr defaultRowHeight="15" x14ac:dyDescent="0.25"/>
  <cols>
    <col min="1" max="1" width="3" bestFit="1" customWidth="1"/>
    <col min="2" max="2" width="10.7109375" bestFit="1" customWidth="1"/>
    <col min="3" max="3" width="10.7109375" customWidth="1"/>
    <col min="4" max="4" width="51.85546875" customWidth="1"/>
    <col min="5" max="5" width="13" customWidth="1"/>
    <col min="6" max="6" width="14.28515625" bestFit="1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285" t="s">
        <v>80</v>
      </c>
      <c r="B1" s="285"/>
      <c r="C1" s="285"/>
      <c r="D1" s="285"/>
      <c r="E1" s="285"/>
    </row>
    <row r="2" spans="1:11" ht="16.5" thickBot="1" x14ac:dyDescent="0.3">
      <c r="A2">
        <v>1</v>
      </c>
      <c r="B2" s="295" t="s">
        <v>0</v>
      </c>
      <c r="C2" s="295"/>
      <c r="D2" s="295"/>
      <c r="I2" s="286" t="s">
        <v>37</v>
      </c>
      <c r="J2" s="287"/>
      <c r="K2" s="288"/>
    </row>
    <row r="3" spans="1:11" ht="25.5" x14ac:dyDescent="0.25">
      <c r="A3" s="2" t="s">
        <v>2</v>
      </c>
      <c r="B3" s="2" t="s">
        <v>3</v>
      </c>
      <c r="C3" s="11" t="s">
        <v>38</v>
      </c>
      <c r="D3" s="30" t="s">
        <v>82</v>
      </c>
      <c r="E3" s="31" t="s">
        <v>40</v>
      </c>
      <c r="F3" s="31" t="s">
        <v>81</v>
      </c>
      <c r="G3" s="2" t="s">
        <v>7</v>
      </c>
      <c r="I3" s="9"/>
      <c r="J3" s="9"/>
      <c r="K3" s="9"/>
    </row>
    <row r="4" spans="1:11" x14ac:dyDescent="0.25">
      <c r="A4" s="5">
        <v>1</v>
      </c>
      <c r="B4" s="32" t="s">
        <v>85</v>
      </c>
      <c r="C4" s="5"/>
      <c r="D4" s="5" t="s">
        <v>83</v>
      </c>
      <c r="E4" s="5"/>
      <c r="F4" s="7"/>
      <c r="G4" s="7">
        <f>E4*F4</f>
        <v>0</v>
      </c>
      <c r="J4" s="16"/>
    </row>
    <row r="5" spans="1:11" x14ac:dyDescent="0.25">
      <c r="A5" s="5">
        <v>2</v>
      </c>
      <c r="B5" s="32" t="s">
        <v>86</v>
      </c>
      <c r="C5" s="5"/>
      <c r="D5" s="5"/>
      <c r="E5" s="5"/>
      <c r="F5" s="7"/>
      <c r="G5" s="7">
        <f>E5*F5</f>
        <v>0</v>
      </c>
    </row>
    <row r="6" spans="1:11" x14ac:dyDescent="0.25">
      <c r="A6" s="5">
        <v>3</v>
      </c>
      <c r="B6" s="32" t="s">
        <v>87</v>
      </c>
      <c r="C6" s="5"/>
      <c r="D6" s="5"/>
      <c r="E6" s="5"/>
      <c r="F6" s="7"/>
      <c r="G6" s="7">
        <f>E6*F6</f>
        <v>0</v>
      </c>
    </row>
    <row r="7" spans="1:11" x14ac:dyDescent="0.25">
      <c r="A7" s="5">
        <v>4</v>
      </c>
      <c r="B7" s="32" t="s">
        <v>85</v>
      </c>
      <c r="C7" s="5"/>
      <c r="D7" s="5" t="s">
        <v>84</v>
      </c>
      <c r="E7" s="5"/>
      <c r="F7" s="7"/>
      <c r="G7" s="7">
        <f>E7*F7</f>
        <v>0</v>
      </c>
    </row>
    <row r="8" spans="1:11" x14ac:dyDescent="0.25">
      <c r="A8" s="5">
        <v>5</v>
      </c>
      <c r="B8" s="32" t="s">
        <v>86</v>
      </c>
      <c r="C8" s="5"/>
      <c r="D8" s="5"/>
      <c r="E8" s="5"/>
      <c r="F8" s="7"/>
      <c r="G8" s="7">
        <f>E8*F8</f>
        <v>0</v>
      </c>
    </row>
    <row r="9" spans="1:11" x14ac:dyDescent="0.25">
      <c r="A9" s="5">
        <v>6</v>
      </c>
      <c r="B9" s="32" t="s">
        <v>86</v>
      </c>
      <c r="C9" s="5"/>
      <c r="D9" s="5" t="s">
        <v>89</v>
      </c>
      <c r="E9" s="5"/>
      <c r="F9" s="7"/>
      <c r="G9" s="7">
        <f>E9+F9</f>
        <v>0</v>
      </c>
    </row>
    <row r="10" spans="1:11" x14ac:dyDescent="0.25">
      <c r="A10" s="5">
        <v>7</v>
      </c>
      <c r="B10" s="32" t="s">
        <v>87</v>
      </c>
      <c r="C10" s="5"/>
      <c r="D10" s="5" t="s">
        <v>90</v>
      </c>
      <c r="E10" s="5"/>
      <c r="F10" s="7"/>
      <c r="G10" s="7">
        <f>E10+F10</f>
        <v>0</v>
      </c>
    </row>
    <row r="11" spans="1:11" x14ac:dyDescent="0.25">
      <c r="A11" s="5">
        <v>8</v>
      </c>
      <c r="B11" s="32" t="s">
        <v>88</v>
      </c>
      <c r="C11" s="5"/>
      <c r="D11" s="5" t="s">
        <v>91</v>
      </c>
      <c r="E11" s="5"/>
      <c r="F11" s="7"/>
      <c r="G11" s="7">
        <v>0</v>
      </c>
    </row>
    <row r="12" spans="1:11" x14ac:dyDescent="0.25">
      <c r="A12" s="5">
        <v>9</v>
      </c>
      <c r="B12" s="32" t="s">
        <v>88</v>
      </c>
      <c r="C12" s="5"/>
      <c r="D12" s="5"/>
      <c r="E12" s="5"/>
      <c r="F12" s="7"/>
      <c r="G12" s="7">
        <f>E12+F12</f>
        <v>0</v>
      </c>
    </row>
    <row r="13" spans="1:11" x14ac:dyDescent="0.25">
      <c r="A13" s="282" t="s">
        <v>92</v>
      </c>
      <c r="B13" s="282"/>
      <c r="C13" s="282"/>
      <c r="D13" s="282"/>
      <c r="E13" s="282"/>
      <c r="F13" s="282"/>
      <c r="G13" s="8">
        <f>SUM(G4:G12)</f>
        <v>0</v>
      </c>
    </row>
    <row r="14" spans="1:11" x14ac:dyDescent="0.25">
      <c r="A14" s="17"/>
      <c r="B14" s="17"/>
      <c r="C14" s="17"/>
      <c r="D14" s="17"/>
      <c r="E14" s="17"/>
      <c r="F14" s="17"/>
      <c r="G14" s="18"/>
    </row>
    <row r="15" spans="1:11" x14ac:dyDescent="0.25">
      <c r="A15" s="17"/>
      <c r="B15" s="17"/>
      <c r="C15" s="17"/>
      <c r="D15" s="17"/>
      <c r="E15" s="17"/>
      <c r="F15" s="17"/>
      <c r="G15" s="18"/>
    </row>
    <row r="16" spans="1:11" x14ac:dyDescent="0.25">
      <c r="A16" s="17"/>
      <c r="B16" s="17"/>
      <c r="C16" s="17"/>
      <c r="D16" s="17"/>
      <c r="E16" s="17"/>
      <c r="F16" s="17"/>
      <c r="G16" s="18"/>
    </row>
    <row r="17" spans="2:2" x14ac:dyDescent="0.25">
      <c r="B17" s="17"/>
    </row>
  </sheetData>
  <mergeCells count="4">
    <mergeCell ref="A1:E1"/>
    <mergeCell ref="B2:D2"/>
    <mergeCell ref="I2:K2"/>
    <mergeCell ref="A13:F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DE10F-109D-4A4B-83AC-9C9A344A4AB5}">
  <dimension ref="A1:N45"/>
  <sheetViews>
    <sheetView workbookViewId="0">
      <selection activeCell="J42" sqref="J42"/>
    </sheetView>
  </sheetViews>
  <sheetFormatPr defaultRowHeight="15" x14ac:dyDescent="0.25"/>
  <cols>
    <col min="2" max="3" width="13.140625" customWidth="1"/>
    <col min="4" max="4" width="30.7109375" customWidth="1"/>
    <col min="5" max="5" width="23.7109375" customWidth="1"/>
    <col min="6" max="6" width="20.5703125" customWidth="1"/>
    <col min="7" max="7" width="14.28515625" customWidth="1"/>
    <col min="8" max="8" width="14.85546875" customWidth="1"/>
    <col min="9" max="9" width="13" customWidth="1"/>
    <col min="10" max="10" width="12.42578125" customWidth="1"/>
    <col min="11" max="11" width="10.42578125" customWidth="1"/>
    <col min="12" max="13" width="10.7109375" customWidth="1"/>
    <col min="14" max="14" width="11.42578125" customWidth="1"/>
  </cols>
  <sheetData>
    <row r="1" spans="1:13" ht="34.5" customHeight="1" x14ac:dyDescent="0.25">
      <c r="A1" s="33" t="s">
        <v>95</v>
      </c>
      <c r="B1" s="33"/>
      <c r="C1" s="33"/>
      <c r="D1" s="33"/>
      <c r="E1" s="33"/>
      <c r="F1" s="33"/>
      <c r="G1" s="33"/>
      <c r="H1" s="33"/>
      <c r="K1" s="286" t="s">
        <v>116</v>
      </c>
      <c r="L1" s="287"/>
      <c r="M1" s="288"/>
    </row>
    <row r="2" spans="1:13" ht="15.75" x14ac:dyDescent="0.25">
      <c r="A2" s="35" t="s">
        <v>119</v>
      </c>
      <c r="B2" s="19"/>
      <c r="C2" s="19"/>
      <c r="D2" s="19"/>
      <c r="E2" s="19"/>
      <c r="F2" s="19"/>
      <c r="G2" s="19"/>
      <c r="H2" s="19"/>
      <c r="K2" s="9" t="s">
        <v>9</v>
      </c>
      <c r="L2" s="9" t="s">
        <v>10</v>
      </c>
      <c r="M2" s="9" t="s">
        <v>11</v>
      </c>
    </row>
    <row r="3" spans="1:13" ht="15" customHeight="1" x14ac:dyDescent="0.25">
      <c r="A3" t="s">
        <v>100</v>
      </c>
      <c r="K3" s="9"/>
      <c r="L3" s="9"/>
      <c r="M3" s="9"/>
    </row>
    <row r="4" spans="1:13" x14ac:dyDescent="0.25">
      <c r="A4" s="303" t="s">
        <v>2</v>
      </c>
      <c r="B4" s="303" t="s">
        <v>3</v>
      </c>
      <c r="C4" s="301" t="s">
        <v>38</v>
      </c>
      <c r="D4" s="301" t="s">
        <v>97</v>
      </c>
      <c r="E4" s="301" t="s">
        <v>114</v>
      </c>
      <c r="F4" s="303" t="s">
        <v>93</v>
      </c>
      <c r="G4" s="301" t="s">
        <v>107</v>
      </c>
      <c r="H4" s="301" t="s">
        <v>106</v>
      </c>
      <c r="I4" s="301" t="s">
        <v>94</v>
      </c>
    </row>
    <row r="5" spans="1:13" ht="51" customHeight="1" x14ac:dyDescent="0.25">
      <c r="A5" s="303"/>
      <c r="B5" s="303"/>
      <c r="C5" s="302"/>
      <c r="D5" s="302"/>
      <c r="E5" s="302"/>
      <c r="F5" s="303"/>
      <c r="G5" s="302"/>
      <c r="H5" s="302"/>
      <c r="I5" s="302"/>
    </row>
    <row r="6" spans="1:13" x14ac:dyDescent="0.25">
      <c r="A6" s="9">
        <v>1</v>
      </c>
      <c r="B6" s="9"/>
      <c r="C6" s="9"/>
      <c r="D6" s="9"/>
      <c r="E6" s="9"/>
      <c r="F6" s="9"/>
      <c r="G6" s="48"/>
      <c r="H6" s="9">
        <v>1.38</v>
      </c>
      <c r="I6" s="13">
        <f>G6*H6</f>
        <v>0</v>
      </c>
    </row>
    <row r="7" spans="1:13" x14ac:dyDescent="0.25">
      <c r="A7" s="9">
        <v>2</v>
      </c>
      <c r="B7" s="9"/>
      <c r="C7" s="9"/>
      <c r="D7" s="9"/>
      <c r="E7" s="9"/>
      <c r="F7" s="9"/>
      <c r="G7" s="48"/>
      <c r="H7" s="9">
        <v>2.0699999999999998</v>
      </c>
      <c r="I7" s="13">
        <f t="shared" ref="I7:I15" si="0">G7*H7</f>
        <v>0</v>
      </c>
    </row>
    <row r="8" spans="1:13" x14ac:dyDescent="0.25">
      <c r="A8" s="9">
        <v>3</v>
      </c>
      <c r="B8" s="9"/>
      <c r="C8" s="9"/>
      <c r="D8" s="9"/>
      <c r="E8" s="9"/>
      <c r="F8" s="9"/>
      <c r="G8" s="9"/>
      <c r="H8" s="9">
        <v>1.04</v>
      </c>
      <c r="I8" s="13">
        <f t="shared" si="0"/>
        <v>0</v>
      </c>
    </row>
    <row r="9" spans="1:13" x14ac:dyDescent="0.25">
      <c r="A9" s="9">
        <v>4</v>
      </c>
      <c r="B9" s="9"/>
      <c r="C9" s="9"/>
      <c r="D9" s="9"/>
      <c r="E9" s="9"/>
      <c r="F9" s="9"/>
      <c r="G9" s="9"/>
      <c r="H9" s="9">
        <v>1.5</v>
      </c>
      <c r="I9" s="13">
        <f t="shared" si="0"/>
        <v>0</v>
      </c>
    </row>
    <row r="10" spans="1:13" x14ac:dyDescent="0.25">
      <c r="A10" s="9">
        <v>5</v>
      </c>
      <c r="B10" s="9"/>
      <c r="C10" s="9"/>
      <c r="D10" s="9"/>
      <c r="E10" s="9"/>
      <c r="F10" s="9"/>
      <c r="G10" s="9"/>
      <c r="H10" s="9"/>
      <c r="I10" s="13">
        <f t="shared" si="0"/>
        <v>0</v>
      </c>
    </row>
    <row r="11" spans="1:13" x14ac:dyDescent="0.25">
      <c r="A11" s="9">
        <v>6</v>
      </c>
      <c r="B11" s="9"/>
      <c r="C11" s="9"/>
      <c r="D11" s="9"/>
      <c r="E11" s="9"/>
      <c r="F11" s="9"/>
      <c r="G11" s="9"/>
      <c r="H11" s="9"/>
      <c r="I11" s="13">
        <f t="shared" si="0"/>
        <v>0</v>
      </c>
    </row>
    <row r="12" spans="1:13" x14ac:dyDescent="0.25">
      <c r="A12" s="9">
        <v>7</v>
      </c>
      <c r="B12" s="9"/>
      <c r="C12" s="9"/>
      <c r="D12" s="9"/>
      <c r="E12" s="9"/>
      <c r="F12" s="9"/>
      <c r="G12" s="9"/>
      <c r="H12" s="9"/>
      <c r="I12" s="13">
        <f t="shared" si="0"/>
        <v>0</v>
      </c>
    </row>
    <row r="13" spans="1:13" x14ac:dyDescent="0.25">
      <c r="A13" s="9">
        <v>8</v>
      </c>
      <c r="B13" s="9"/>
      <c r="C13" s="9"/>
      <c r="D13" s="9"/>
      <c r="E13" s="9"/>
      <c r="F13" s="9"/>
      <c r="G13" s="9"/>
      <c r="H13" s="9"/>
      <c r="I13" s="13">
        <f t="shared" si="0"/>
        <v>0</v>
      </c>
    </row>
    <row r="14" spans="1:13" x14ac:dyDescent="0.25">
      <c r="A14" s="9">
        <v>9</v>
      </c>
      <c r="B14" s="9"/>
      <c r="C14" s="9"/>
      <c r="D14" s="9"/>
      <c r="E14" s="9"/>
      <c r="F14" s="9"/>
      <c r="G14" s="9"/>
      <c r="H14" s="9"/>
      <c r="I14" s="13">
        <f t="shared" si="0"/>
        <v>0</v>
      </c>
    </row>
    <row r="15" spans="1:13" x14ac:dyDescent="0.25">
      <c r="A15" s="9">
        <v>10</v>
      </c>
      <c r="B15" s="9"/>
      <c r="C15" s="9"/>
      <c r="D15" s="9"/>
      <c r="E15" s="9"/>
      <c r="F15" s="9"/>
      <c r="G15" s="9"/>
      <c r="H15" s="9"/>
      <c r="I15" s="13">
        <f t="shared" si="0"/>
        <v>0</v>
      </c>
    </row>
    <row r="16" spans="1:13" x14ac:dyDescent="0.25">
      <c r="A16" s="305" t="s">
        <v>96</v>
      </c>
      <c r="B16" s="306"/>
      <c r="C16" s="306"/>
      <c r="D16" s="306"/>
      <c r="E16" s="306"/>
      <c r="F16" s="306"/>
      <c r="G16" s="306"/>
      <c r="H16" s="306"/>
      <c r="I16" s="34">
        <f>SUM(I6:I15)</f>
        <v>0</v>
      </c>
    </row>
    <row r="17" spans="1:14" ht="28.5" customHeight="1" x14ac:dyDescent="0.25">
      <c r="A17" t="s">
        <v>99</v>
      </c>
    </row>
    <row r="18" spans="1:14" ht="27.75" customHeight="1" x14ac:dyDescent="0.25">
      <c r="A18" s="303" t="s">
        <v>2</v>
      </c>
      <c r="B18" s="303" t="s">
        <v>3</v>
      </c>
      <c r="C18" s="304" t="s">
        <v>38</v>
      </c>
      <c r="D18" s="301" t="s">
        <v>98</v>
      </c>
      <c r="E18" s="301" t="s">
        <v>108</v>
      </c>
      <c r="F18" s="304" t="s">
        <v>109</v>
      </c>
      <c r="G18" s="301" t="s">
        <v>101</v>
      </c>
      <c r="H18" s="301" t="s">
        <v>110</v>
      </c>
      <c r="I18" s="303" t="s">
        <v>102</v>
      </c>
      <c r="J18" s="304" t="s">
        <v>103</v>
      </c>
      <c r="L18" s="298" t="s">
        <v>117</v>
      </c>
      <c r="M18" s="299"/>
      <c r="N18" s="300"/>
    </row>
    <row r="19" spans="1:14" x14ac:dyDescent="0.25">
      <c r="A19" s="303"/>
      <c r="B19" s="303"/>
      <c r="C19" s="304"/>
      <c r="D19" s="302"/>
      <c r="E19" s="302"/>
      <c r="F19" s="304"/>
      <c r="G19" s="302"/>
      <c r="H19" s="302"/>
      <c r="I19" s="303"/>
      <c r="J19" s="304"/>
      <c r="L19" s="9" t="s">
        <v>9</v>
      </c>
      <c r="M19" s="9" t="s">
        <v>10</v>
      </c>
      <c r="N19" s="9" t="s">
        <v>11</v>
      </c>
    </row>
    <row r="20" spans="1:14" x14ac:dyDescent="0.25">
      <c r="A20" s="9">
        <v>1</v>
      </c>
      <c r="B20" s="9"/>
      <c r="C20" s="9"/>
      <c r="D20" s="9"/>
      <c r="E20" s="9">
        <v>6</v>
      </c>
      <c r="F20" s="13">
        <v>3</v>
      </c>
      <c r="G20" s="13">
        <v>40</v>
      </c>
      <c r="H20" s="9">
        <v>2</v>
      </c>
      <c r="I20" s="38">
        <v>95</v>
      </c>
      <c r="J20" s="38">
        <f>E20*(F20*G20+H20*I20)</f>
        <v>1860</v>
      </c>
      <c r="L20" s="9"/>
      <c r="M20" s="9"/>
      <c r="N20" s="9"/>
    </row>
    <row r="21" spans="1:14" x14ac:dyDescent="0.25">
      <c r="A21" s="9">
        <v>2</v>
      </c>
      <c r="B21" s="9"/>
      <c r="C21" s="9"/>
      <c r="D21" s="9"/>
      <c r="E21" s="9"/>
      <c r="F21" s="13"/>
      <c r="G21" s="13"/>
      <c r="H21" s="9"/>
      <c r="I21" s="38"/>
      <c r="J21" s="38">
        <f t="shared" ref="J21:J28" si="1">E21*(F21*G21+H21*I21)</f>
        <v>0</v>
      </c>
      <c r="N21" s="37"/>
    </row>
    <row r="22" spans="1:14" x14ac:dyDescent="0.25">
      <c r="A22" s="9">
        <v>3</v>
      </c>
      <c r="B22" s="9"/>
      <c r="C22" s="9"/>
      <c r="D22" s="9"/>
      <c r="E22" s="9"/>
      <c r="F22" s="13"/>
      <c r="G22" s="13"/>
      <c r="H22" s="9"/>
      <c r="I22" s="38"/>
      <c r="J22" s="38">
        <f t="shared" si="1"/>
        <v>0</v>
      </c>
    </row>
    <row r="23" spans="1:14" x14ac:dyDescent="0.25">
      <c r="A23" s="9">
        <v>4</v>
      </c>
      <c r="B23" s="9"/>
      <c r="C23" s="9"/>
      <c r="D23" s="9"/>
      <c r="E23" s="9"/>
      <c r="F23" s="13"/>
      <c r="G23" s="13"/>
      <c r="H23" s="9"/>
      <c r="I23" s="38"/>
      <c r="J23" s="38">
        <f t="shared" si="1"/>
        <v>0</v>
      </c>
    </row>
    <row r="24" spans="1:14" x14ac:dyDescent="0.25">
      <c r="A24" s="9">
        <v>5</v>
      </c>
      <c r="B24" s="9"/>
      <c r="C24" s="9"/>
      <c r="D24" s="9"/>
      <c r="E24" s="9"/>
      <c r="F24" s="13"/>
      <c r="G24" s="13"/>
      <c r="H24" s="9"/>
      <c r="I24" s="38"/>
      <c r="J24" s="38">
        <f t="shared" si="1"/>
        <v>0</v>
      </c>
    </row>
    <row r="25" spans="1:14" x14ac:dyDescent="0.25">
      <c r="A25" s="9">
        <v>6</v>
      </c>
      <c r="B25" s="9"/>
      <c r="C25" s="9"/>
      <c r="D25" s="9"/>
      <c r="E25" s="9"/>
      <c r="F25" s="13"/>
      <c r="G25" s="13"/>
      <c r="H25" s="9"/>
      <c r="I25" s="38"/>
      <c r="J25" s="38">
        <f t="shared" si="1"/>
        <v>0</v>
      </c>
    </row>
    <row r="26" spans="1:14" x14ac:dyDescent="0.25">
      <c r="A26" s="9">
        <v>7</v>
      </c>
      <c r="B26" s="9"/>
      <c r="C26" s="9"/>
      <c r="D26" s="9"/>
      <c r="E26" s="9"/>
      <c r="F26" s="13"/>
      <c r="G26" s="13"/>
      <c r="H26" s="9"/>
      <c r="I26" s="38"/>
      <c r="J26" s="38">
        <f t="shared" si="1"/>
        <v>0</v>
      </c>
    </row>
    <row r="27" spans="1:14" x14ac:dyDescent="0.25">
      <c r="A27" s="9">
        <v>8</v>
      </c>
      <c r="B27" s="9"/>
      <c r="C27" s="9"/>
      <c r="D27" s="9"/>
      <c r="E27" s="9"/>
      <c r="F27" s="13"/>
      <c r="G27" s="13"/>
      <c r="H27" s="9"/>
      <c r="I27" s="38"/>
      <c r="J27" s="38">
        <f t="shared" si="1"/>
        <v>0</v>
      </c>
    </row>
    <row r="28" spans="1:14" x14ac:dyDescent="0.25">
      <c r="A28" s="9">
        <v>9</v>
      </c>
      <c r="B28" s="9"/>
      <c r="C28" s="9"/>
      <c r="D28" s="9"/>
      <c r="E28" s="9"/>
      <c r="F28" s="13"/>
      <c r="G28" s="13"/>
      <c r="H28" s="9"/>
      <c r="I28" s="38"/>
      <c r="J28" s="38">
        <f t="shared" si="1"/>
        <v>0</v>
      </c>
    </row>
    <row r="29" spans="1:14" x14ac:dyDescent="0.25">
      <c r="A29" s="305" t="s">
        <v>134</v>
      </c>
      <c r="B29" s="306"/>
      <c r="C29" s="306"/>
      <c r="D29" s="306"/>
      <c r="E29" s="306"/>
      <c r="F29" s="306"/>
      <c r="G29" s="306"/>
      <c r="H29" s="306"/>
      <c r="I29" s="307"/>
      <c r="J29" s="36">
        <f>SUM(J20:J28)</f>
        <v>1860</v>
      </c>
    </row>
    <row r="30" spans="1:14" x14ac:dyDescent="0.25">
      <c r="A30" t="s">
        <v>105</v>
      </c>
    </row>
    <row r="31" spans="1:14" ht="45" x14ac:dyDescent="0.25">
      <c r="A31" s="39" t="s">
        <v>2</v>
      </c>
      <c r="B31" s="40" t="s">
        <v>4</v>
      </c>
      <c r="C31" s="41" t="s">
        <v>38</v>
      </c>
      <c r="D31" s="41" t="s">
        <v>14</v>
      </c>
      <c r="E31" s="40" t="s">
        <v>111</v>
      </c>
      <c r="F31" s="42" t="s">
        <v>112</v>
      </c>
      <c r="G31" s="40" t="s">
        <v>7</v>
      </c>
    </row>
    <row r="32" spans="1:14" ht="29.25" customHeight="1" x14ac:dyDescent="0.25">
      <c r="A32" s="43">
        <v>1</v>
      </c>
      <c r="B32" s="43"/>
      <c r="C32" s="44"/>
      <c r="D32" s="43"/>
      <c r="E32" s="43"/>
      <c r="F32" s="45">
        <v>26</v>
      </c>
      <c r="G32" s="45">
        <f>E32*F32</f>
        <v>0</v>
      </c>
      <c r="L32" s="286" t="s">
        <v>118</v>
      </c>
      <c r="M32" s="287"/>
      <c r="N32" s="288"/>
    </row>
    <row r="33" spans="1:14" x14ac:dyDescent="0.25">
      <c r="A33" s="43">
        <v>2</v>
      </c>
      <c r="B33" s="43"/>
      <c r="C33" s="43"/>
      <c r="D33" s="43"/>
      <c r="E33" s="43"/>
      <c r="F33" s="45"/>
      <c r="G33" s="45">
        <f t="shared" ref="G33:G41" si="2">E33*F33</f>
        <v>0</v>
      </c>
      <c r="L33" s="9" t="s">
        <v>9</v>
      </c>
      <c r="M33" s="9" t="s">
        <v>10</v>
      </c>
      <c r="N33" s="9" t="s">
        <v>11</v>
      </c>
    </row>
    <row r="34" spans="1:14" x14ac:dyDescent="0.25">
      <c r="A34" s="43">
        <v>3</v>
      </c>
      <c r="B34" s="43"/>
      <c r="C34" s="43"/>
      <c r="D34" s="43"/>
      <c r="E34" s="43"/>
      <c r="F34" s="45"/>
      <c r="G34" s="45">
        <f t="shared" si="2"/>
        <v>0</v>
      </c>
      <c r="L34" s="9"/>
      <c r="M34" s="9"/>
      <c r="N34" s="9"/>
    </row>
    <row r="35" spans="1:14" x14ac:dyDescent="0.25">
      <c r="A35" s="43">
        <v>4</v>
      </c>
      <c r="B35" s="43"/>
      <c r="C35" s="43"/>
      <c r="D35" s="44"/>
      <c r="E35" s="43"/>
      <c r="F35" s="45"/>
      <c r="G35" s="45">
        <f t="shared" si="2"/>
        <v>0</v>
      </c>
    </row>
    <row r="36" spans="1:14" x14ac:dyDescent="0.25">
      <c r="A36" s="43">
        <v>5</v>
      </c>
      <c r="B36" s="43"/>
      <c r="C36" s="44"/>
      <c r="D36" s="43"/>
      <c r="E36" s="43"/>
      <c r="F36" s="45"/>
      <c r="G36" s="45">
        <f t="shared" si="2"/>
        <v>0</v>
      </c>
    </row>
    <row r="37" spans="1:14" x14ac:dyDescent="0.25">
      <c r="A37" s="43">
        <v>6</v>
      </c>
      <c r="B37" s="43"/>
      <c r="C37" s="43"/>
      <c r="D37" s="44"/>
      <c r="E37" s="43"/>
      <c r="F37" s="45"/>
      <c r="G37" s="45">
        <f t="shared" si="2"/>
        <v>0</v>
      </c>
    </row>
    <row r="38" spans="1:14" x14ac:dyDescent="0.25">
      <c r="A38" s="43">
        <v>7</v>
      </c>
      <c r="B38" s="43"/>
      <c r="C38" s="43"/>
      <c r="D38" s="44"/>
      <c r="E38" s="43"/>
      <c r="F38" s="45"/>
      <c r="G38" s="45">
        <f t="shared" si="2"/>
        <v>0</v>
      </c>
    </row>
    <row r="39" spans="1:14" x14ac:dyDescent="0.25">
      <c r="A39" s="43">
        <v>8</v>
      </c>
      <c r="B39" s="43"/>
      <c r="C39" s="44"/>
      <c r="D39" s="44"/>
      <c r="E39" s="43"/>
      <c r="F39" s="45"/>
      <c r="G39" s="45">
        <f t="shared" si="2"/>
        <v>0</v>
      </c>
    </row>
    <row r="40" spans="1:14" x14ac:dyDescent="0.25">
      <c r="A40" s="43">
        <v>9</v>
      </c>
      <c r="B40" s="43"/>
      <c r="C40" s="44"/>
      <c r="D40" s="43"/>
      <c r="E40" s="43"/>
      <c r="F40" s="45"/>
      <c r="G40" s="45">
        <f t="shared" si="2"/>
        <v>0</v>
      </c>
    </row>
    <row r="41" spans="1:14" x14ac:dyDescent="0.25">
      <c r="A41" s="43">
        <v>10</v>
      </c>
      <c r="B41" s="43"/>
      <c r="C41" s="44"/>
      <c r="D41" s="44"/>
      <c r="E41" s="43"/>
      <c r="F41" s="45"/>
      <c r="G41" s="45">
        <f t="shared" si="2"/>
        <v>0</v>
      </c>
    </row>
    <row r="42" spans="1:14" x14ac:dyDescent="0.25">
      <c r="A42" s="297" t="s">
        <v>104</v>
      </c>
      <c r="B42" s="297"/>
      <c r="C42" s="297"/>
      <c r="D42" s="297"/>
      <c r="E42" s="297"/>
      <c r="F42" s="297"/>
      <c r="G42" s="46">
        <f>SUM(G32:G41)</f>
        <v>0</v>
      </c>
    </row>
    <row r="45" spans="1:14" x14ac:dyDescent="0.25">
      <c r="A45" s="33" t="s">
        <v>115</v>
      </c>
      <c r="B45" s="47" t="s">
        <v>113</v>
      </c>
      <c r="C45" s="47"/>
      <c r="D45" s="47"/>
      <c r="E45" s="49"/>
    </row>
  </sheetData>
  <mergeCells count="25">
    <mergeCell ref="K1:M1"/>
    <mergeCell ref="A4:A5"/>
    <mergeCell ref="B4:B5"/>
    <mergeCell ref="F4:F5"/>
    <mergeCell ref="G4:G5"/>
    <mergeCell ref="H4:H5"/>
    <mergeCell ref="I4:I5"/>
    <mergeCell ref="A16:H16"/>
    <mergeCell ref="D4:D5"/>
    <mergeCell ref="C4:C5"/>
    <mergeCell ref="E4:E5"/>
    <mergeCell ref="A18:A19"/>
    <mergeCell ref="B18:B19"/>
    <mergeCell ref="C18:C19"/>
    <mergeCell ref="D18:D19"/>
    <mergeCell ref="E18:E19"/>
    <mergeCell ref="F18:F19"/>
    <mergeCell ref="A42:F42"/>
    <mergeCell ref="L18:N18"/>
    <mergeCell ref="L32:N32"/>
    <mergeCell ref="G18:G19"/>
    <mergeCell ref="H18:H19"/>
    <mergeCell ref="I18:I19"/>
    <mergeCell ref="J18:J19"/>
    <mergeCell ref="A29:I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55649-F017-429D-B150-15272723A54F}">
  <dimension ref="A1:J28"/>
  <sheetViews>
    <sheetView topLeftCell="A10" zoomScaleNormal="100" workbookViewId="0">
      <selection activeCell="N13" sqref="N13"/>
    </sheetView>
  </sheetViews>
  <sheetFormatPr defaultRowHeight="15" x14ac:dyDescent="0.25"/>
  <cols>
    <col min="1" max="1" width="56" customWidth="1"/>
    <col min="2" max="2" width="15.7109375" customWidth="1"/>
    <col min="3" max="3" width="19" customWidth="1"/>
    <col min="4" max="4" width="20.7109375" style="58" customWidth="1"/>
    <col min="5" max="5" width="16.7109375" style="58" customWidth="1"/>
    <col min="6" max="6" width="17.28515625" customWidth="1"/>
    <col min="7" max="7" width="12.42578125" customWidth="1"/>
    <col min="8" max="8" width="10.85546875" customWidth="1"/>
    <col min="9" max="9" width="10" customWidth="1"/>
    <col min="10" max="10" width="11.5703125" customWidth="1"/>
  </cols>
  <sheetData>
    <row r="1" spans="1:7" ht="65.25" customHeight="1" x14ac:dyDescent="0.25">
      <c r="A1" s="232" t="s">
        <v>184</v>
      </c>
      <c r="B1" s="232"/>
      <c r="C1" s="232"/>
      <c r="D1" s="232"/>
      <c r="E1" s="232"/>
      <c r="F1" s="50"/>
      <c r="G1" s="50"/>
    </row>
    <row r="2" spans="1:7" ht="15.75" x14ac:dyDescent="0.25">
      <c r="A2" s="59" t="s">
        <v>139</v>
      </c>
      <c r="B2" s="59"/>
      <c r="C2" s="50"/>
      <c r="D2" s="56"/>
      <c r="E2" s="56"/>
    </row>
    <row r="3" spans="1:7" ht="15.75" x14ac:dyDescent="0.25">
      <c r="A3" s="59"/>
      <c r="B3" s="59"/>
      <c r="C3" s="50"/>
      <c r="D3" s="56"/>
      <c r="E3" s="56"/>
    </row>
    <row r="4" spans="1:7" ht="43.5" customHeight="1" x14ac:dyDescent="0.25">
      <c r="A4" s="185" t="s">
        <v>185</v>
      </c>
      <c r="B4" s="244" t="s">
        <v>186</v>
      </c>
      <c r="C4" s="244"/>
      <c r="D4" s="50"/>
      <c r="E4" s="50"/>
    </row>
    <row r="5" spans="1:7" ht="31.5" x14ac:dyDescent="0.25">
      <c r="A5" s="54"/>
      <c r="B5" s="66" t="s">
        <v>7</v>
      </c>
      <c r="C5" s="68" t="s">
        <v>144</v>
      </c>
      <c r="D5" s="50"/>
      <c r="E5" s="50"/>
    </row>
    <row r="6" spans="1:7" ht="15.75" x14ac:dyDescent="0.25">
      <c r="A6" s="313" t="s">
        <v>247</v>
      </c>
      <c r="B6" s="94"/>
      <c r="C6" s="69"/>
      <c r="D6" s="84"/>
      <c r="E6" s="50"/>
    </row>
    <row r="7" spans="1:7" ht="15.75" x14ac:dyDescent="0.25">
      <c r="A7" s="313" t="s">
        <v>222</v>
      </c>
      <c r="B7" s="94"/>
      <c r="C7" s="69"/>
      <c r="D7" s="84"/>
      <c r="E7" s="50"/>
    </row>
    <row r="8" spans="1:7" ht="47.25" x14ac:dyDescent="0.25">
      <c r="A8" s="314" t="s">
        <v>248</v>
      </c>
      <c r="B8" s="60"/>
      <c r="C8" s="60"/>
      <c r="D8" s="50"/>
      <c r="E8" s="50"/>
    </row>
    <row r="9" spans="1:7" ht="15.75" x14ac:dyDescent="0.25">
      <c r="A9" s="315" t="s">
        <v>161</v>
      </c>
      <c r="B9" s="95">
        <f>SUM(B6:B8)</f>
        <v>0</v>
      </c>
      <c r="C9" s="70">
        <f>SUM(C6:C8)</f>
        <v>0</v>
      </c>
      <c r="D9" s="50"/>
      <c r="E9" s="50"/>
      <c r="F9" s="324"/>
      <c r="G9" s="324"/>
    </row>
    <row r="10" spans="1:7" ht="33" customHeight="1" x14ac:dyDescent="0.25">
      <c r="A10" s="245" t="s">
        <v>187</v>
      </c>
      <c r="B10" s="246"/>
      <c r="C10" s="247"/>
      <c r="D10" s="251" t="s">
        <v>156</v>
      </c>
      <c r="E10" s="251" t="s">
        <v>145</v>
      </c>
      <c r="F10" s="360" t="s">
        <v>262</v>
      </c>
      <c r="G10" s="360"/>
    </row>
    <row r="11" spans="1:7" ht="46.5" customHeight="1" x14ac:dyDescent="0.25">
      <c r="A11" s="158"/>
      <c r="B11" s="160" t="s">
        <v>174</v>
      </c>
      <c r="C11" s="161" t="s">
        <v>175</v>
      </c>
      <c r="D11" s="252"/>
      <c r="E11" s="252"/>
      <c r="F11" s="215" t="s">
        <v>257</v>
      </c>
      <c r="G11" s="335" t="s">
        <v>258</v>
      </c>
    </row>
    <row r="12" spans="1:7" ht="59.25" customHeight="1" x14ac:dyDescent="0.25">
      <c r="A12" s="159" t="s">
        <v>210</v>
      </c>
      <c r="B12" s="117">
        <v>0</v>
      </c>
      <c r="C12" s="186">
        <v>16</v>
      </c>
      <c r="D12" s="115">
        <v>30</v>
      </c>
      <c r="E12" s="61">
        <f>B12*C12*D12</f>
        <v>0</v>
      </c>
      <c r="F12" s="341"/>
      <c r="G12" s="341"/>
    </row>
    <row r="13" spans="1:7" ht="63.75" customHeight="1" x14ac:dyDescent="0.25">
      <c r="A13" s="159" t="s">
        <v>211</v>
      </c>
      <c r="B13" s="117">
        <v>0</v>
      </c>
      <c r="C13" s="187">
        <v>32</v>
      </c>
      <c r="D13" s="115">
        <v>30</v>
      </c>
      <c r="E13" s="61">
        <f>B13*C13*D13</f>
        <v>0</v>
      </c>
      <c r="F13" s="341"/>
      <c r="G13" s="341"/>
    </row>
    <row r="14" spans="1:7" ht="63.75" customHeight="1" x14ac:dyDescent="0.25">
      <c r="A14" s="159" t="s">
        <v>212</v>
      </c>
      <c r="B14" s="117">
        <v>0</v>
      </c>
      <c r="C14" s="187">
        <v>48</v>
      </c>
      <c r="D14" s="115">
        <v>30</v>
      </c>
      <c r="E14" s="61">
        <f>B14*C14*D14</f>
        <v>0</v>
      </c>
      <c r="F14" s="341"/>
      <c r="G14" s="341"/>
    </row>
    <row r="15" spans="1:7" ht="47.25" customHeight="1" x14ac:dyDescent="0.25">
      <c r="A15" s="248" t="s">
        <v>223</v>
      </c>
      <c r="B15" s="249"/>
      <c r="C15" s="250"/>
      <c r="D15" s="57"/>
      <c r="E15" s="61"/>
      <c r="F15" s="335"/>
      <c r="G15" s="335"/>
    </row>
    <row r="16" spans="1:7" ht="31.5" x14ac:dyDescent="0.25">
      <c r="A16" s="92" t="s">
        <v>157</v>
      </c>
      <c r="B16" s="117">
        <v>0</v>
      </c>
      <c r="C16" s="118">
        <v>0</v>
      </c>
      <c r="D16" s="115">
        <v>30</v>
      </c>
      <c r="E16" s="61">
        <f>B16*C16*D16</f>
        <v>0</v>
      </c>
      <c r="F16" s="341"/>
      <c r="G16" s="341"/>
    </row>
    <row r="17" spans="1:10" ht="33" customHeight="1" x14ac:dyDescent="0.25">
      <c r="A17" s="248" t="s">
        <v>224</v>
      </c>
      <c r="B17" s="249"/>
      <c r="C17" s="250"/>
      <c r="D17" s="57"/>
      <c r="E17" s="61"/>
      <c r="F17" s="335"/>
      <c r="G17" s="335"/>
    </row>
    <row r="18" spans="1:10" ht="42" customHeight="1" x14ac:dyDescent="0.25">
      <c r="A18" s="92" t="s">
        <v>157</v>
      </c>
      <c r="B18" s="117">
        <v>0</v>
      </c>
      <c r="C18" s="118">
        <v>0</v>
      </c>
      <c r="D18" s="115">
        <v>30</v>
      </c>
      <c r="E18" s="61">
        <f>B18*C18*D18</f>
        <v>0</v>
      </c>
      <c r="F18" s="341"/>
      <c r="G18" s="341"/>
    </row>
    <row r="19" spans="1:10" ht="15.75" x14ac:dyDescent="0.25">
      <c r="A19" s="71"/>
      <c r="B19" s="72"/>
      <c r="C19" s="73"/>
      <c r="D19" s="57"/>
      <c r="E19" s="61"/>
      <c r="F19" s="50"/>
      <c r="G19" s="50"/>
    </row>
    <row r="20" spans="1:10" ht="15.75" x14ac:dyDescent="0.25">
      <c r="A20" s="67"/>
      <c r="E20" s="61"/>
      <c r="F20" s="50"/>
      <c r="G20" s="50"/>
    </row>
    <row r="21" spans="1:10" ht="27.75" customHeight="1" x14ac:dyDescent="0.25">
      <c r="A21" s="50"/>
      <c r="B21" s="242" t="s">
        <v>162</v>
      </c>
      <c r="C21" s="242"/>
      <c r="D21" s="242"/>
      <c r="E21" s="64">
        <f>E12+E13+E14+E16+E18</f>
        <v>0</v>
      </c>
      <c r="F21" s="343">
        <f>SUM(F12:F18)</f>
        <v>0</v>
      </c>
      <c r="G21" s="344">
        <f>SUM(G12:G18)</f>
        <v>0</v>
      </c>
      <c r="H21" s="113"/>
      <c r="I21" s="113"/>
      <c r="J21" s="113"/>
    </row>
    <row r="22" spans="1:10" ht="15.75" x14ac:dyDescent="0.25">
      <c r="A22" s="50"/>
      <c r="B22" s="237" t="s">
        <v>140</v>
      </c>
      <c r="C22" s="243"/>
      <c r="D22" s="243"/>
      <c r="E22" s="188">
        <v>1</v>
      </c>
      <c r="F22" s="345"/>
      <c r="G22" s="340"/>
      <c r="H22" s="110"/>
      <c r="I22" s="110"/>
      <c r="J22" s="110"/>
    </row>
    <row r="23" spans="1:10" ht="15.75" x14ac:dyDescent="0.25">
      <c r="A23" s="50"/>
      <c r="B23" s="237" t="s">
        <v>230</v>
      </c>
      <c r="C23" s="237"/>
      <c r="D23" s="237"/>
      <c r="E23" s="116">
        <f>E21*E22</f>
        <v>0</v>
      </c>
      <c r="F23" s="346">
        <f>F21*F22</f>
        <v>0</v>
      </c>
      <c r="G23" s="329">
        <f>G21*G22</f>
        <v>0</v>
      </c>
      <c r="H23" s="111"/>
      <c r="I23" s="111"/>
      <c r="J23" s="123"/>
    </row>
    <row r="24" spans="1:10" ht="15.75" x14ac:dyDescent="0.25">
      <c r="A24" s="50"/>
      <c r="B24" s="239" t="s">
        <v>231</v>
      </c>
      <c r="C24" s="240"/>
      <c r="D24" s="241"/>
      <c r="E24" s="163">
        <f>E23*1.15</f>
        <v>0</v>
      </c>
      <c r="F24" s="346">
        <f>F23*1.15</f>
        <v>0</v>
      </c>
      <c r="G24" s="346">
        <f>G23*1.15</f>
        <v>0</v>
      </c>
    </row>
    <row r="25" spans="1:10" ht="15.75" x14ac:dyDescent="0.25">
      <c r="A25" s="50"/>
      <c r="F25" s="50"/>
      <c r="G25" s="50"/>
    </row>
    <row r="28" spans="1:10" x14ac:dyDescent="0.25">
      <c r="A28" s="104" t="s">
        <v>236</v>
      </c>
      <c r="B28" s="33"/>
      <c r="C28" s="33"/>
      <c r="D28" s="134"/>
      <c r="E28" s="134"/>
      <c r="F28" s="33"/>
      <c r="G28" s="33"/>
      <c r="H28" s="33"/>
    </row>
  </sheetData>
  <mergeCells count="13">
    <mergeCell ref="F9:G9"/>
    <mergeCell ref="F10:G10"/>
    <mergeCell ref="B24:D24"/>
    <mergeCell ref="B21:D21"/>
    <mergeCell ref="B22:D22"/>
    <mergeCell ref="B23:D23"/>
    <mergeCell ref="A1:E1"/>
    <mergeCell ref="B4:C4"/>
    <mergeCell ref="A10:C10"/>
    <mergeCell ref="A15:C15"/>
    <mergeCell ref="A17:C17"/>
    <mergeCell ref="E10:E11"/>
    <mergeCell ref="D10:D11"/>
  </mergeCells>
  <phoneticPr fontId="1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8C8AB-8852-451D-BAEB-49C9E755BE42}">
  <dimension ref="A1:L61"/>
  <sheetViews>
    <sheetView tabSelected="1" topLeftCell="A7" zoomScaleNormal="100" workbookViewId="0">
      <selection activeCell="A22" sqref="A22"/>
    </sheetView>
  </sheetViews>
  <sheetFormatPr defaultRowHeight="15" x14ac:dyDescent="0.25"/>
  <cols>
    <col min="1" max="1" width="62.28515625" customWidth="1"/>
    <col min="2" max="2" width="18.28515625" customWidth="1"/>
    <col min="3" max="3" width="17.140625" customWidth="1"/>
    <col min="4" max="4" width="20.7109375" style="58" customWidth="1"/>
    <col min="5" max="6" width="17.7109375" style="58" customWidth="1"/>
    <col min="7" max="7" width="17.28515625" customWidth="1"/>
    <col min="8" max="8" width="12.42578125" customWidth="1"/>
    <col min="9" max="9" width="10.85546875" customWidth="1"/>
    <col min="10" max="10" width="11.28515625" customWidth="1"/>
    <col min="11" max="11" width="11.5703125" customWidth="1"/>
  </cols>
  <sheetData>
    <row r="1" spans="1:11" ht="35.25" customHeight="1" x14ac:dyDescent="0.25">
      <c r="A1" s="256" t="s">
        <v>244</v>
      </c>
      <c r="B1" s="256"/>
      <c r="C1" s="256"/>
      <c r="D1" s="256"/>
      <c r="E1" s="256"/>
      <c r="F1" s="325"/>
      <c r="G1" s="50"/>
      <c r="H1" s="50"/>
    </row>
    <row r="2" spans="1:11" ht="15.75" x14ac:dyDescent="0.25">
      <c r="A2" s="59" t="s">
        <v>139</v>
      </c>
      <c r="B2" s="59"/>
      <c r="C2" s="50"/>
      <c r="D2" s="56"/>
      <c r="E2" s="56"/>
      <c r="F2" s="56"/>
    </row>
    <row r="3" spans="1:11" ht="15.75" x14ac:dyDescent="0.25">
      <c r="A3" s="59"/>
      <c r="B3" s="59"/>
      <c r="C3" s="50"/>
      <c r="D3" s="56"/>
      <c r="E3" s="56"/>
      <c r="F3" s="56"/>
    </row>
    <row r="4" spans="1:11" ht="31.5" x14ac:dyDescent="0.25">
      <c r="A4" s="98" t="s">
        <v>179</v>
      </c>
      <c r="B4" s="233" t="s">
        <v>153</v>
      </c>
      <c r="C4" s="233"/>
      <c r="D4" s="56"/>
      <c r="E4" s="56"/>
      <c r="F4" s="320" t="s">
        <v>256</v>
      </c>
      <c r="G4" s="347"/>
    </row>
    <row r="5" spans="1:11" ht="53.25" customHeight="1" x14ac:dyDescent="0.25">
      <c r="A5" s="257" t="s">
        <v>201</v>
      </c>
      <c r="B5" s="258"/>
      <c r="C5" s="259"/>
      <c r="D5" s="129" t="s">
        <v>138</v>
      </c>
      <c r="E5" s="129" t="s">
        <v>154</v>
      </c>
      <c r="F5" s="348" t="s">
        <v>257</v>
      </c>
      <c r="G5" s="216" t="s">
        <v>258</v>
      </c>
      <c r="H5" s="253" t="s">
        <v>204</v>
      </c>
      <c r="I5" s="253"/>
      <c r="J5" s="253"/>
      <c r="K5" s="253"/>
    </row>
    <row r="6" spans="1:11" ht="63" x14ac:dyDescent="0.25">
      <c r="A6" s="131" t="s">
        <v>192</v>
      </c>
      <c r="B6" s="198" t="s">
        <v>203</v>
      </c>
      <c r="C6" s="63" t="s">
        <v>137</v>
      </c>
      <c r="D6" s="57"/>
      <c r="E6" s="57"/>
      <c r="F6" s="318"/>
      <c r="G6" s="50"/>
      <c r="H6" s="50"/>
    </row>
    <row r="7" spans="1:11" ht="31.5" x14ac:dyDescent="0.25">
      <c r="A7" s="52" t="s">
        <v>188</v>
      </c>
      <c r="B7" s="142" t="s">
        <v>166</v>
      </c>
      <c r="C7" s="60"/>
      <c r="D7" s="57">
        <v>38</v>
      </c>
      <c r="E7" s="61">
        <f>C7*D7</f>
        <v>0</v>
      </c>
      <c r="F7" s="330"/>
      <c r="G7" s="341"/>
      <c r="H7" s="50"/>
    </row>
    <row r="8" spans="1:11" ht="31.5" x14ac:dyDescent="0.25">
      <c r="A8" s="135" t="s">
        <v>189</v>
      </c>
      <c r="B8" s="142" t="s">
        <v>166</v>
      </c>
      <c r="C8" s="60"/>
      <c r="D8" s="57">
        <v>38</v>
      </c>
      <c r="E8" s="61">
        <f>C8*D8</f>
        <v>0</v>
      </c>
      <c r="F8" s="330"/>
      <c r="G8" s="341"/>
      <c r="H8" s="50"/>
    </row>
    <row r="9" spans="1:11" ht="31.5" x14ac:dyDescent="0.25">
      <c r="A9" s="135" t="s">
        <v>190</v>
      </c>
      <c r="B9" s="142" t="s">
        <v>166</v>
      </c>
      <c r="C9" s="60"/>
      <c r="D9" s="57">
        <v>38</v>
      </c>
      <c r="E9" s="61">
        <f>C9*D9</f>
        <v>0</v>
      </c>
      <c r="F9" s="330"/>
      <c r="G9" s="341"/>
      <c r="H9" s="50"/>
    </row>
    <row r="10" spans="1:11" ht="47.25" x14ac:dyDescent="0.25">
      <c r="A10" s="135" t="s">
        <v>193</v>
      </c>
      <c r="B10" s="142" t="s">
        <v>166</v>
      </c>
      <c r="C10" s="60"/>
      <c r="D10" s="57">
        <v>38</v>
      </c>
      <c r="E10" s="61">
        <f>C10*D10</f>
        <v>0</v>
      </c>
      <c r="F10" s="330"/>
      <c r="G10" s="341"/>
      <c r="H10" s="50"/>
    </row>
    <row r="11" spans="1:11" ht="63" x14ac:dyDescent="0.25">
      <c r="A11" s="131" t="s">
        <v>191</v>
      </c>
      <c r="B11" s="198" t="s">
        <v>202</v>
      </c>
      <c r="C11" s="63" t="s">
        <v>137</v>
      </c>
      <c r="D11" s="57"/>
      <c r="E11" s="61"/>
      <c r="F11" s="349"/>
      <c r="G11" s="335"/>
      <c r="H11" s="50"/>
    </row>
    <row r="12" spans="1:11" ht="31.5" x14ac:dyDescent="0.25">
      <c r="A12" s="52" t="s">
        <v>188</v>
      </c>
      <c r="B12" s="190" t="s">
        <v>136</v>
      </c>
      <c r="C12" s="60"/>
      <c r="D12" s="57">
        <v>44</v>
      </c>
      <c r="E12" s="61">
        <f t="shared" ref="E12:E15" si="0">C12*D12</f>
        <v>0</v>
      </c>
      <c r="F12" s="330"/>
      <c r="G12" s="341"/>
      <c r="H12" s="50"/>
    </row>
    <row r="13" spans="1:11" ht="31.5" x14ac:dyDescent="0.25">
      <c r="A13" s="135" t="s">
        <v>189</v>
      </c>
      <c r="B13" s="190" t="s">
        <v>136</v>
      </c>
      <c r="C13" s="148"/>
      <c r="D13" s="57">
        <v>44</v>
      </c>
      <c r="E13" s="61">
        <f t="shared" si="0"/>
        <v>0</v>
      </c>
      <c r="F13" s="330"/>
      <c r="G13" s="341"/>
      <c r="H13" s="50"/>
    </row>
    <row r="14" spans="1:11" ht="36" customHeight="1" x14ac:dyDescent="0.25">
      <c r="A14" s="211" t="s">
        <v>190</v>
      </c>
      <c r="B14" s="190" t="s">
        <v>136</v>
      </c>
      <c r="C14" s="148"/>
      <c r="D14" s="57">
        <v>44</v>
      </c>
      <c r="E14" s="61">
        <f t="shared" si="0"/>
        <v>0</v>
      </c>
      <c r="F14" s="330"/>
      <c r="G14" s="337"/>
      <c r="H14" s="181"/>
      <c r="I14" s="113"/>
      <c r="J14" s="113"/>
      <c r="K14" s="113"/>
    </row>
    <row r="15" spans="1:11" ht="53.25" customHeight="1" x14ac:dyDescent="0.25">
      <c r="A15" s="194" t="s">
        <v>193</v>
      </c>
      <c r="B15" s="190" t="s">
        <v>136</v>
      </c>
      <c r="C15" s="148"/>
      <c r="D15" s="57">
        <v>44</v>
      </c>
      <c r="E15" s="61">
        <f t="shared" si="0"/>
        <v>0</v>
      </c>
      <c r="F15" s="330"/>
      <c r="G15" s="337"/>
      <c r="H15" s="181"/>
      <c r="I15" s="113"/>
      <c r="J15" s="113"/>
      <c r="K15" s="113"/>
    </row>
    <row r="16" spans="1:11" ht="22.5" customHeight="1" x14ac:dyDescent="0.25">
      <c r="A16" s="189"/>
      <c r="B16" s="156"/>
      <c r="C16" s="137"/>
      <c r="D16" s="57"/>
      <c r="E16" s="61"/>
      <c r="F16" s="349"/>
      <c r="G16" s="317"/>
      <c r="H16" s="181"/>
      <c r="I16" s="113"/>
      <c r="J16" s="113"/>
      <c r="K16" s="113"/>
    </row>
    <row r="17" spans="1:12" ht="15.75" x14ac:dyDescent="0.25">
      <c r="A17" s="50"/>
      <c r="B17" s="254" t="s">
        <v>141</v>
      </c>
      <c r="C17" s="254"/>
      <c r="D17" s="254"/>
      <c r="E17" s="97">
        <f>SUM(E7:E15)</f>
        <v>0</v>
      </c>
      <c r="F17" s="329">
        <f>SUM(F7:F15)</f>
        <v>0</v>
      </c>
      <c r="G17" s="350">
        <f>SUM(G7:G15)</f>
        <v>0</v>
      </c>
      <c r="H17" s="143"/>
      <c r="I17" s="110"/>
      <c r="J17" s="110"/>
      <c r="K17" s="110"/>
    </row>
    <row r="18" spans="1:12" ht="15.75" x14ac:dyDescent="0.25">
      <c r="A18" s="50"/>
      <c r="B18" s="254" t="s">
        <v>140</v>
      </c>
      <c r="C18" s="254"/>
      <c r="D18" s="254"/>
      <c r="E18" s="60"/>
      <c r="F18" s="327"/>
      <c r="G18" s="351"/>
      <c r="H18" s="123"/>
      <c r="I18" s="123"/>
      <c r="J18" s="123"/>
      <c r="K18" s="123"/>
    </row>
    <row r="19" spans="1:12" ht="15.75" x14ac:dyDescent="0.25">
      <c r="A19" s="50"/>
      <c r="B19" s="255" t="s">
        <v>232</v>
      </c>
      <c r="C19" s="255"/>
      <c r="D19" s="255"/>
      <c r="E19" s="121">
        <f>E17*E18</f>
        <v>0</v>
      </c>
      <c r="F19" s="329">
        <f>F17*F18</f>
        <v>0</v>
      </c>
      <c r="G19" s="352">
        <f>G17*G18</f>
        <v>0</v>
      </c>
      <c r="H19" s="123"/>
      <c r="I19" s="123"/>
      <c r="J19" s="123"/>
      <c r="K19" s="124"/>
      <c r="L19" s="85"/>
    </row>
    <row r="20" spans="1:12" ht="29.25" customHeight="1" x14ac:dyDescent="0.25">
      <c r="A20" s="50"/>
      <c r="B20" s="263" t="s">
        <v>194</v>
      </c>
      <c r="C20" s="264"/>
      <c r="D20" s="265"/>
      <c r="E20" s="162">
        <f>E19*1.15</f>
        <v>0</v>
      </c>
      <c r="F20" s="329">
        <f>F19*1.15</f>
        <v>0</v>
      </c>
      <c r="G20" s="352">
        <f>G19*1.15</f>
        <v>0</v>
      </c>
      <c r="H20" s="123"/>
      <c r="I20" s="123"/>
      <c r="J20" s="123"/>
      <c r="K20" s="124"/>
      <c r="L20" s="85"/>
    </row>
    <row r="21" spans="1:12" ht="15.75" x14ac:dyDescent="0.25">
      <c r="A21" s="50"/>
      <c r="G21" s="84"/>
      <c r="H21" s="128"/>
      <c r="I21" s="191"/>
      <c r="J21" s="191"/>
      <c r="K21" s="191"/>
      <c r="L21" s="85"/>
    </row>
    <row r="22" spans="1:12" ht="15.75" x14ac:dyDescent="0.25">
      <c r="A22" s="217" t="s">
        <v>263</v>
      </c>
      <c r="B22" s="197"/>
      <c r="C22" s="197"/>
      <c r="D22" s="210"/>
      <c r="E22" s="210"/>
      <c r="F22" s="221"/>
      <c r="G22" s="84"/>
      <c r="H22" s="85"/>
      <c r="I22" s="85"/>
      <c r="J22" s="85"/>
      <c r="K22" s="85"/>
    </row>
    <row r="23" spans="1:12" ht="45.75" customHeight="1" x14ac:dyDescent="0.25">
      <c r="A23" s="261" t="s">
        <v>205</v>
      </c>
      <c r="B23" s="261"/>
      <c r="C23" s="261"/>
      <c r="D23" s="178"/>
      <c r="E23" s="178"/>
      <c r="F23" s="223"/>
      <c r="G23" s="84"/>
      <c r="H23" s="85"/>
      <c r="I23" s="85"/>
      <c r="J23" s="85"/>
      <c r="K23" s="85"/>
    </row>
    <row r="24" spans="1:12" ht="15.75" x14ac:dyDescent="0.25">
      <c r="A24" s="172"/>
      <c r="B24" s="192"/>
      <c r="C24" s="172"/>
      <c r="D24" s="169"/>
      <c r="E24" s="169"/>
      <c r="F24" s="221"/>
      <c r="G24" s="125"/>
      <c r="H24" s="126"/>
      <c r="I24" s="126"/>
      <c r="J24" s="126"/>
      <c r="K24" s="126"/>
    </row>
    <row r="25" spans="1:12" ht="15.75" x14ac:dyDescent="0.25">
      <c r="A25" s="180"/>
      <c r="B25" s="193"/>
      <c r="C25" s="169"/>
      <c r="D25" s="169"/>
      <c r="E25" s="111"/>
      <c r="F25" s="111"/>
      <c r="G25" s="84"/>
      <c r="H25" s="85"/>
      <c r="I25" s="85"/>
      <c r="J25" s="85"/>
      <c r="K25" s="85"/>
    </row>
    <row r="26" spans="1:12" ht="15.75" x14ac:dyDescent="0.25">
      <c r="A26" s="180"/>
      <c r="B26" s="193"/>
      <c r="C26" s="169"/>
      <c r="D26" s="169"/>
      <c r="E26" s="111"/>
      <c r="F26" s="111"/>
      <c r="G26" s="84"/>
      <c r="H26" s="85"/>
      <c r="I26" s="85"/>
      <c r="J26" s="85"/>
      <c r="K26" s="85"/>
    </row>
    <row r="27" spans="1:12" ht="15.75" x14ac:dyDescent="0.25">
      <c r="A27" s="172"/>
      <c r="B27" s="192"/>
      <c r="C27" s="172"/>
      <c r="D27" s="169"/>
      <c r="E27" s="111"/>
      <c r="F27" s="111"/>
      <c r="G27" s="84"/>
      <c r="H27" s="85"/>
      <c r="I27" s="85"/>
      <c r="J27" s="85"/>
      <c r="K27" s="85"/>
    </row>
    <row r="28" spans="1:12" ht="15.75" x14ac:dyDescent="0.25">
      <c r="A28" s="180"/>
      <c r="B28" s="174"/>
      <c r="C28" s="169"/>
      <c r="D28" s="169"/>
      <c r="E28" s="111"/>
      <c r="F28" s="111"/>
      <c r="K28" s="85"/>
    </row>
    <row r="29" spans="1:12" ht="15.75" x14ac:dyDescent="0.25">
      <c r="A29" s="262"/>
      <c r="B29" s="225"/>
      <c r="C29" s="225"/>
      <c r="D29" s="169"/>
      <c r="E29" s="111"/>
      <c r="F29" s="111"/>
    </row>
    <row r="30" spans="1:12" ht="15.75" x14ac:dyDescent="0.25">
      <c r="A30" s="181"/>
      <c r="B30" s="260"/>
      <c r="C30" s="260"/>
      <c r="D30" s="260"/>
      <c r="E30" s="182"/>
      <c r="F30" s="182"/>
    </row>
    <row r="31" spans="1:12" ht="15.75" x14ac:dyDescent="0.25">
      <c r="A31" s="181"/>
      <c r="B31" s="260"/>
      <c r="C31" s="260"/>
      <c r="D31" s="260"/>
      <c r="E31" s="169"/>
      <c r="F31" s="221"/>
    </row>
    <row r="32" spans="1:12" ht="15.75" x14ac:dyDescent="0.25">
      <c r="A32" s="181"/>
      <c r="B32" s="260"/>
      <c r="C32" s="260"/>
      <c r="D32" s="260"/>
      <c r="E32" s="182"/>
      <c r="F32" s="182"/>
    </row>
    <row r="33" spans="1:6" ht="25.5" customHeight="1" x14ac:dyDescent="0.25">
      <c r="A33" s="181"/>
      <c r="B33" s="266"/>
      <c r="C33" s="266"/>
      <c r="D33" s="266"/>
      <c r="E33" s="182"/>
      <c r="F33" s="182"/>
    </row>
    <row r="34" spans="1:6" x14ac:dyDescent="0.25">
      <c r="A34" s="113"/>
      <c r="B34" s="113"/>
      <c r="C34" s="113"/>
      <c r="D34" s="101"/>
      <c r="E34" s="101"/>
      <c r="F34" s="101"/>
    </row>
    <row r="35" spans="1:6" ht="15.75" x14ac:dyDescent="0.25">
      <c r="A35" s="183"/>
      <c r="B35" s="226"/>
      <c r="C35" s="226"/>
      <c r="D35" s="169"/>
      <c r="E35" s="169"/>
      <c r="F35" s="221"/>
    </row>
    <row r="36" spans="1:6" ht="15.75" x14ac:dyDescent="0.25">
      <c r="A36" s="268"/>
      <c r="B36" s="268"/>
      <c r="C36" s="268"/>
      <c r="D36" s="178"/>
      <c r="E36" s="178"/>
      <c r="F36" s="223"/>
    </row>
    <row r="37" spans="1:6" ht="15.75" x14ac:dyDescent="0.25">
      <c r="A37" s="172"/>
      <c r="B37" s="192"/>
      <c r="C37" s="172"/>
      <c r="D37" s="169"/>
      <c r="E37" s="169"/>
      <c r="F37" s="221"/>
    </row>
    <row r="38" spans="1:6" ht="15.75" x14ac:dyDescent="0.25">
      <c r="A38" s="180"/>
      <c r="B38" s="193"/>
      <c r="C38" s="169"/>
      <c r="D38" s="169"/>
      <c r="E38" s="111"/>
      <c r="F38" s="111"/>
    </row>
    <row r="39" spans="1:6" ht="15.75" x14ac:dyDescent="0.25">
      <c r="A39" s="180"/>
      <c r="B39" s="193"/>
      <c r="C39" s="169"/>
      <c r="D39" s="169"/>
      <c r="E39" s="111"/>
      <c r="F39" s="111"/>
    </row>
    <row r="40" spans="1:6" ht="15.75" x14ac:dyDescent="0.25">
      <c r="A40" s="172"/>
      <c r="B40" s="192"/>
      <c r="C40" s="172"/>
      <c r="D40" s="169"/>
      <c r="E40" s="111"/>
      <c r="F40" s="111"/>
    </row>
    <row r="41" spans="1:6" ht="15.75" x14ac:dyDescent="0.25">
      <c r="A41" s="180"/>
      <c r="B41" s="174"/>
      <c r="C41" s="169"/>
      <c r="D41" s="169"/>
      <c r="E41" s="111"/>
      <c r="F41" s="111"/>
    </row>
    <row r="42" spans="1:6" ht="15.75" x14ac:dyDescent="0.25">
      <c r="A42" s="262"/>
      <c r="B42" s="225"/>
      <c r="C42" s="225"/>
      <c r="D42" s="169"/>
      <c r="E42" s="111"/>
      <c r="F42" s="111"/>
    </row>
    <row r="43" spans="1:6" ht="15.75" x14ac:dyDescent="0.25">
      <c r="A43" s="181"/>
      <c r="B43" s="260"/>
      <c r="C43" s="260"/>
      <c r="D43" s="260"/>
      <c r="E43" s="182"/>
      <c r="F43" s="182"/>
    </row>
    <row r="44" spans="1:6" ht="15.75" x14ac:dyDescent="0.25">
      <c r="A44" s="181"/>
      <c r="B44" s="260"/>
      <c r="C44" s="260"/>
      <c r="D44" s="260"/>
      <c r="E44" s="169"/>
      <c r="F44" s="221"/>
    </row>
    <row r="45" spans="1:6" ht="15.75" x14ac:dyDescent="0.25">
      <c r="A45" s="181"/>
      <c r="B45" s="260"/>
      <c r="C45" s="260"/>
      <c r="D45" s="260"/>
      <c r="E45" s="182"/>
      <c r="F45" s="182"/>
    </row>
    <row r="46" spans="1:6" ht="27" customHeight="1" x14ac:dyDescent="0.25">
      <c r="A46" s="181"/>
      <c r="B46" s="266"/>
      <c r="C46" s="266"/>
      <c r="D46" s="266"/>
      <c r="E46" s="182"/>
      <c r="F46" s="182"/>
    </row>
    <row r="47" spans="1:6" x14ac:dyDescent="0.25">
      <c r="A47" s="113"/>
      <c r="B47" s="113"/>
      <c r="C47" s="113"/>
      <c r="D47" s="101"/>
      <c r="E47" s="101"/>
      <c r="F47" s="101"/>
    </row>
    <row r="48" spans="1:6" ht="15.75" x14ac:dyDescent="0.25">
      <c r="A48" s="183"/>
      <c r="B48" s="226"/>
      <c r="C48" s="226"/>
      <c r="D48" s="169"/>
      <c r="E48" s="169"/>
      <c r="F48" s="221"/>
    </row>
    <row r="49" spans="1:6" ht="15.75" x14ac:dyDescent="0.25">
      <c r="A49" s="268"/>
      <c r="B49" s="268"/>
      <c r="C49" s="268"/>
      <c r="D49" s="178"/>
      <c r="E49" s="178"/>
      <c r="F49" s="223"/>
    </row>
    <row r="50" spans="1:6" ht="15.75" x14ac:dyDescent="0.25">
      <c r="A50" s="172"/>
      <c r="B50" s="192"/>
      <c r="C50" s="172"/>
      <c r="D50" s="169"/>
      <c r="E50" s="169"/>
      <c r="F50" s="221"/>
    </row>
    <row r="51" spans="1:6" ht="15.75" x14ac:dyDescent="0.25">
      <c r="A51" s="180"/>
      <c r="B51" s="193"/>
      <c r="C51" s="169"/>
      <c r="D51" s="169"/>
      <c r="E51" s="111"/>
      <c r="F51" s="111"/>
    </row>
    <row r="52" spans="1:6" ht="15.75" x14ac:dyDescent="0.25">
      <c r="A52" s="180"/>
      <c r="B52" s="193"/>
      <c r="C52" s="169"/>
      <c r="D52" s="169"/>
      <c r="E52" s="111"/>
      <c r="F52" s="111"/>
    </row>
    <row r="53" spans="1:6" ht="47.25" customHeight="1" x14ac:dyDescent="0.25">
      <c r="A53" s="172"/>
      <c r="B53" s="192"/>
      <c r="C53" s="172"/>
      <c r="D53" s="169"/>
      <c r="E53" s="111"/>
      <c r="F53" s="111"/>
    </row>
    <row r="54" spans="1:6" ht="15.75" x14ac:dyDescent="0.25">
      <c r="A54" s="180"/>
      <c r="B54" s="174"/>
      <c r="C54" s="169"/>
      <c r="D54" s="169"/>
      <c r="E54" s="111"/>
      <c r="F54" s="111"/>
    </row>
    <row r="55" spans="1:6" ht="15.75" x14ac:dyDescent="0.25">
      <c r="A55" s="262"/>
      <c r="B55" s="225"/>
      <c r="C55" s="225"/>
      <c r="D55" s="169"/>
      <c r="E55" s="111"/>
      <c r="F55" s="111"/>
    </row>
    <row r="56" spans="1:6" ht="15.75" x14ac:dyDescent="0.25">
      <c r="A56" s="181"/>
      <c r="B56" s="225"/>
      <c r="C56" s="225"/>
      <c r="D56" s="225"/>
      <c r="E56" s="182"/>
      <c r="F56" s="182"/>
    </row>
    <row r="57" spans="1:6" ht="15.75" x14ac:dyDescent="0.25">
      <c r="A57" s="181"/>
      <c r="B57" s="225"/>
      <c r="C57" s="225"/>
      <c r="D57" s="225"/>
      <c r="E57" s="169"/>
      <c r="F57" s="221"/>
    </row>
    <row r="58" spans="1:6" ht="15.75" x14ac:dyDescent="0.25">
      <c r="A58" s="181"/>
      <c r="B58" s="225"/>
      <c r="C58" s="225"/>
      <c r="D58" s="225"/>
      <c r="E58" s="182"/>
      <c r="F58" s="182"/>
    </row>
    <row r="59" spans="1:6" ht="30.75" customHeight="1" x14ac:dyDescent="0.25">
      <c r="A59" s="113"/>
      <c r="B59" s="267"/>
      <c r="C59" s="267"/>
      <c r="D59" s="267"/>
      <c r="E59" s="110"/>
      <c r="F59" s="110"/>
    </row>
    <row r="61" spans="1:6" x14ac:dyDescent="0.25">
      <c r="A61" s="85"/>
    </row>
  </sheetData>
  <mergeCells count="29">
    <mergeCell ref="B20:D20"/>
    <mergeCell ref="B33:D33"/>
    <mergeCell ref="B46:D46"/>
    <mergeCell ref="B59:D59"/>
    <mergeCell ref="B56:D56"/>
    <mergeCell ref="B57:D57"/>
    <mergeCell ref="B58:D58"/>
    <mergeCell ref="B44:D44"/>
    <mergeCell ref="B45:D45"/>
    <mergeCell ref="B48:C48"/>
    <mergeCell ref="A49:C49"/>
    <mergeCell ref="A55:C55"/>
    <mergeCell ref="B32:D32"/>
    <mergeCell ref="B35:C35"/>
    <mergeCell ref="A36:C36"/>
    <mergeCell ref="A42:C42"/>
    <mergeCell ref="B43:D43"/>
    <mergeCell ref="A23:C23"/>
    <mergeCell ref="A29:C29"/>
    <mergeCell ref="B30:D30"/>
    <mergeCell ref="B31:D31"/>
    <mergeCell ref="H5:K5"/>
    <mergeCell ref="B17:D17"/>
    <mergeCell ref="B18:D18"/>
    <mergeCell ref="B19:D19"/>
    <mergeCell ref="A1:E1"/>
    <mergeCell ref="A5:C5"/>
    <mergeCell ref="B4:C4"/>
    <mergeCell ref="F4:G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296C8-3A6D-4370-9872-F6FE8AE92FB8}">
  <dimension ref="A1:J60"/>
  <sheetViews>
    <sheetView topLeftCell="A10" zoomScale="102" zoomScaleNormal="102" workbookViewId="0">
      <selection activeCell="O14" sqref="O14"/>
    </sheetView>
  </sheetViews>
  <sheetFormatPr defaultRowHeight="15" x14ac:dyDescent="0.25"/>
  <cols>
    <col min="1" max="1" width="50.5703125" customWidth="1"/>
    <col min="2" max="2" width="18.85546875" customWidth="1"/>
    <col min="3" max="3" width="17.140625" customWidth="1"/>
    <col min="4" max="4" width="16" style="58" customWidth="1"/>
    <col min="5" max="5" width="18.140625" style="58" customWidth="1"/>
    <col min="6" max="6" width="14.42578125" customWidth="1"/>
    <col min="7" max="7" width="12.42578125" customWidth="1"/>
    <col min="8" max="8" width="10.85546875" customWidth="1"/>
    <col min="9" max="9" width="11.28515625" customWidth="1"/>
    <col min="10" max="10" width="11.5703125" customWidth="1"/>
  </cols>
  <sheetData>
    <row r="1" spans="1:10" ht="31.5" customHeight="1" x14ac:dyDescent="0.25">
      <c r="A1" s="269" t="s">
        <v>195</v>
      </c>
      <c r="B1" s="269"/>
      <c r="C1" s="269"/>
      <c r="D1"/>
      <c r="E1"/>
      <c r="F1" s="50"/>
      <c r="G1" s="50"/>
    </row>
    <row r="2" spans="1:10" ht="15.75" x14ac:dyDescent="0.25">
      <c r="A2" s="59" t="s">
        <v>139</v>
      </c>
      <c r="B2" s="59"/>
      <c r="C2" s="50"/>
      <c r="D2"/>
      <c r="E2"/>
    </row>
    <row r="3" spans="1:10" ht="15.75" x14ac:dyDescent="0.25">
      <c r="A3" s="59"/>
      <c r="B3" s="59"/>
      <c r="C3" s="50"/>
      <c r="D3" s="56"/>
      <c r="E3" s="56"/>
      <c r="G3" s="143"/>
      <c r="H3" s="110"/>
      <c r="I3" s="110"/>
      <c r="J3" s="110"/>
    </row>
    <row r="4" spans="1:10" ht="15.75" x14ac:dyDescent="0.25">
      <c r="A4" t="s">
        <v>159</v>
      </c>
      <c r="B4" s="51"/>
      <c r="C4" s="51"/>
      <c r="D4" s="56"/>
      <c r="E4" s="56"/>
      <c r="G4" s="123"/>
      <c r="H4" s="123"/>
      <c r="I4" s="123"/>
      <c r="J4" s="123"/>
    </row>
    <row r="5" spans="1:10" ht="31.5" x14ac:dyDescent="0.25">
      <c r="A5" s="98" t="s">
        <v>179</v>
      </c>
      <c r="B5" s="233" t="s">
        <v>153</v>
      </c>
      <c r="C5" s="233"/>
      <c r="D5" s="56"/>
      <c r="E5" s="56"/>
      <c r="F5" s="324" t="s">
        <v>259</v>
      </c>
      <c r="G5" s="353"/>
    </row>
    <row r="6" spans="1:10" ht="31.5" x14ac:dyDescent="0.25">
      <c r="A6" s="257" t="s">
        <v>196</v>
      </c>
      <c r="B6" s="258"/>
      <c r="C6" s="259"/>
      <c r="D6" s="133" t="s">
        <v>138</v>
      </c>
      <c r="E6" s="133" t="s">
        <v>154</v>
      </c>
      <c r="F6" s="354" t="s">
        <v>257</v>
      </c>
      <c r="G6" s="355" t="s">
        <v>258</v>
      </c>
    </row>
    <row r="7" spans="1:10" ht="63" x14ac:dyDescent="0.25">
      <c r="A7" s="131" t="s">
        <v>207</v>
      </c>
      <c r="B7" s="55" t="s">
        <v>208</v>
      </c>
      <c r="C7" s="63" t="s">
        <v>137</v>
      </c>
      <c r="D7" s="57"/>
      <c r="E7" s="57"/>
    </row>
    <row r="8" spans="1:10" ht="15.75" x14ac:dyDescent="0.25">
      <c r="A8" s="135" t="s">
        <v>209</v>
      </c>
      <c r="B8" s="156" t="s">
        <v>135</v>
      </c>
      <c r="C8" s="60"/>
      <c r="D8" s="119">
        <v>38</v>
      </c>
      <c r="E8" s="120">
        <f t="shared" ref="E8:E16" si="0">C8*D8</f>
        <v>0</v>
      </c>
      <c r="F8" s="358"/>
      <c r="G8" s="336"/>
    </row>
    <row r="9" spans="1:10" ht="15.75" x14ac:dyDescent="0.25">
      <c r="A9" s="135" t="s">
        <v>209</v>
      </c>
      <c r="B9" s="156" t="s">
        <v>136</v>
      </c>
      <c r="C9" s="60"/>
      <c r="D9" s="119">
        <v>44</v>
      </c>
      <c r="E9" s="120">
        <f t="shared" si="0"/>
        <v>0</v>
      </c>
      <c r="F9" s="356"/>
      <c r="G9" s="336"/>
    </row>
    <row r="10" spans="1:10" ht="94.5" x14ac:dyDescent="0.25">
      <c r="A10" s="131" t="s">
        <v>235</v>
      </c>
      <c r="B10" s="55" t="s">
        <v>208</v>
      </c>
      <c r="C10" s="63" t="s">
        <v>165</v>
      </c>
      <c r="D10" s="57"/>
      <c r="E10" s="61"/>
    </row>
    <row r="11" spans="1:10" ht="47.25" x14ac:dyDescent="0.25">
      <c r="A11" s="135" t="s">
        <v>206</v>
      </c>
      <c r="B11" s="91" t="s">
        <v>135</v>
      </c>
      <c r="C11" s="316"/>
      <c r="D11" s="57">
        <v>29</v>
      </c>
      <c r="E11" s="61">
        <f>C11*D11</f>
        <v>0</v>
      </c>
      <c r="F11" s="339"/>
      <c r="G11" s="339"/>
    </row>
    <row r="12" spans="1:10" ht="47.25" x14ac:dyDescent="0.25">
      <c r="A12" s="135" t="s">
        <v>206</v>
      </c>
      <c r="B12" s="156" t="s">
        <v>136</v>
      </c>
      <c r="C12" s="316"/>
      <c r="D12" s="57">
        <v>33</v>
      </c>
      <c r="E12" s="61">
        <f>C12*D12</f>
        <v>0</v>
      </c>
      <c r="F12" s="339"/>
      <c r="G12" s="339"/>
    </row>
    <row r="13" spans="1:10" ht="47.25" x14ac:dyDescent="0.25">
      <c r="A13" s="52" t="s">
        <v>234</v>
      </c>
      <c r="B13" s="91" t="s">
        <v>135</v>
      </c>
      <c r="C13" s="60"/>
      <c r="D13" s="57">
        <v>29</v>
      </c>
      <c r="E13" s="61">
        <f t="shared" si="0"/>
        <v>0</v>
      </c>
      <c r="F13" s="339"/>
      <c r="G13" s="339"/>
    </row>
    <row r="14" spans="1:10" ht="47.25" x14ac:dyDescent="0.25">
      <c r="A14" s="52" t="s">
        <v>234</v>
      </c>
      <c r="B14" s="136" t="s">
        <v>136</v>
      </c>
      <c r="C14" s="60"/>
      <c r="D14" s="57">
        <v>33</v>
      </c>
      <c r="E14" s="61">
        <f t="shared" si="0"/>
        <v>0</v>
      </c>
      <c r="F14" s="342"/>
      <c r="G14" s="342"/>
    </row>
    <row r="15" spans="1:10" ht="15.75" x14ac:dyDescent="0.25">
      <c r="A15" s="52" t="s">
        <v>213</v>
      </c>
      <c r="B15" s="156" t="s">
        <v>135</v>
      </c>
      <c r="C15" s="60"/>
      <c r="D15" s="57">
        <v>29</v>
      </c>
      <c r="E15" s="61">
        <f t="shared" si="0"/>
        <v>0</v>
      </c>
      <c r="F15" s="342"/>
      <c r="G15" s="342"/>
    </row>
    <row r="16" spans="1:10" ht="15.75" x14ac:dyDescent="0.25">
      <c r="A16" s="52" t="s">
        <v>213</v>
      </c>
      <c r="B16" s="156" t="s">
        <v>136</v>
      </c>
      <c r="C16" s="60"/>
      <c r="D16" s="57">
        <v>33</v>
      </c>
      <c r="E16" s="61">
        <f t="shared" si="0"/>
        <v>0</v>
      </c>
      <c r="F16" s="342"/>
      <c r="G16" s="342"/>
    </row>
    <row r="17" spans="1:10" ht="15.75" x14ac:dyDescent="0.25">
      <c r="A17" s="67"/>
      <c r="B17" s="199"/>
      <c r="C17" s="119"/>
      <c r="D17" s="57"/>
      <c r="E17" s="61"/>
      <c r="F17" s="357"/>
      <c r="G17" s="357"/>
    </row>
    <row r="18" spans="1:10" ht="15.75" x14ac:dyDescent="0.25">
      <c r="A18" s="50"/>
      <c r="B18" s="237" t="s">
        <v>141</v>
      </c>
      <c r="C18" s="237"/>
      <c r="D18" s="237"/>
      <c r="E18" s="64">
        <f>SUM(E8:E16)</f>
        <v>0</v>
      </c>
      <c r="F18" s="352">
        <f>SUM(F8:F16)</f>
        <v>0</v>
      </c>
      <c r="G18" s="352">
        <f>SUM(G8:G16)</f>
        <v>0</v>
      </c>
    </row>
    <row r="19" spans="1:10" ht="15.75" x14ac:dyDescent="0.25">
      <c r="A19" s="50"/>
      <c r="B19" s="237" t="s">
        <v>140</v>
      </c>
      <c r="C19" s="237"/>
      <c r="D19" s="237"/>
      <c r="E19" s="60"/>
      <c r="F19" s="352"/>
      <c r="G19" s="352"/>
    </row>
    <row r="20" spans="1:10" ht="15.75" x14ac:dyDescent="0.25">
      <c r="A20" s="50"/>
      <c r="B20" s="231" t="s">
        <v>251</v>
      </c>
      <c r="C20" s="231"/>
      <c r="D20" s="231"/>
      <c r="E20" s="121">
        <f>E18*E19</f>
        <v>0</v>
      </c>
      <c r="F20" s="352">
        <f>F18*F19</f>
        <v>0</v>
      </c>
      <c r="G20" s="352">
        <f>G18*G19</f>
        <v>0</v>
      </c>
    </row>
    <row r="21" spans="1:10" ht="28.5" customHeight="1" x14ac:dyDescent="0.25">
      <c r="A21" s="164"/>
      <c r="B21" s="228" t="s">
        <v>250</v>
      </c>
      <c r="C21" s="229"/>
      <c r="D21" s="230"/>
      <c r="E21" s="165">
        <f>E20*1.15</f>
        <v>0</v>
      </c>
      <c r="F21" s="359">
        <f>F20*1.15</f>
        <v>0</v>
      </c>
      <c r="G21" s="359">
        <f>G20*1.15</f>
        <v>0</v>
      </c>
      <c r="H21" s="113"/>
    </row>
    <row r="22" spans="1:10" ht="15.75" x14ac:dyDescent="0.25">
      <c r="A22" s="225"/>
      <c r="B22" s="225"/>
      <c r="C22" s="132"/>
      <c r="E22" s="143"/>
      <c r="F22" s="110"/>
      <c r="G22" s="110"/>
      <c r="H22" s="110"/>
    </row>
    <row r="23" spans="1:10" ht="18.75" customHeight="1" x14ac:dyDescent="0.25">
      <c r="A23" s="218" t="s">
        <v>228</v>
      </c>
      <c r="B23" s="197"/>
      <c r="C23" s="197"/>
      <c r="D23" s="169"/>
      <c r="E23" s="169"/>
      <c r="F23" s="123"/>
      <c r="G23" s="123"/>
      <c r="H23" s="123"/>
      <c r="J23" s="37"/>
    </row>
    <row r="24" spans="1:10" ht="63" x14ac:dyDescent="0.25">
      <c r="A24" s="201" t="s">
        <v>249</v>
      </c>
      <c r="B24" s="200"/>
      <c r="C24" s="200"/>
      <c r="D24" s="178"/>
      <c r="E24" s="178"/>
      <c r="F24" s="99"/>
      <c r="G24" s="100"/>
      <c r="H24" s="100"/>
    </row>
    <row r="25" spans="1:10" ht="15.75" x14ac:dyDescent="0.25">
      <c r="A25" s="172"/>
      <c r="B25" s="171"/>
      <c r="C25" s="172"/>
      <c r="D25" s="169"/>
      <c r="E25" s="169"/>
    </row>
    <row r="26" spans="1:10" ht="15.75" x14ac:dyDescent="0.25">
      <c r="A26" s="164"/>
      <c r="B26" s="174"/>
      <c r="C26" s="169"/>
      <c r="D26" s="169"/>
      <c r="E26" s="111"/>
    </row>
    <row r="27" spans="1:10" ht="15.75" x14ac:dyDescent="0.25">
      <c r="A27" s="164"/>
      <c r="B27" s="174"/>
      <c r="C27" s="169"/>
      <c r="D27" s="169"/>
      <c r="E27" s="111"/>
    </row>
    <row r="28" spans="1:10" ht="15.75" x14ac:dyDescent="0.25">
      <c r="A28" s="172"/>
      <c r="B28" s="171"/>
      <c r="C28" s="172"/>
      <c r="D28" s="169"/>
      <c r="E28" s="111"/>
    </row>
    <row r="29" spans="1:10" ht="15.75" x14ac:dyDescent="0.25">
      <c r="A29" s="180"/>
      <c r="B29" s="174"/>
      <c r="C29" s="169"/>
      <c r="D29" s="169"/>
      <c r="E29" s="111"/>
    </row>
    <row r="30" spans="1:10" ht="15.75" x14ac:dyDescent="0.25">
      <c r="A30" s="180"/>
      <c r="B30" s="174"/>
      <c r="C30" s="169"/>
      <c r="D30" s="169"/>
      <c r="E30" s="111"/>
    </row>
    <row r="31" spans="1:10" ht="15.75" x14ac:dyDescent="0.25">
      <c r="A31" s="181"/>
      <c r="B31" s="225"/>
      <c r="C31" s="225"/>
      <c r="D31" s="225"/>
      <c r="E31" s="182"/>
    </row>
    <row r="32" spans="1:10" ht="15.75" x14ac:dyDescent="0.25">
      <c r="A32" s="181"/>
      <c r="B32" s="225"/>
      <c r="C32" s="225"/>
      <c r="D32" s="225"/>
      <c r="E32" s="169"/>
    </row>
    <row r="33" spans="1:5" ht="15.75" x14ac:dyDescent="0.25">
      <c r="A33" s="181"/>
      <c r="B33" s="225"/>
      <c r="C33" s="225"/>
      <c r="D33" s="225"/>
      <c r="E33" s="182"/>
    </row>
    <row r="34" spans="1:5" ht="30" customHeight="1" x14ac:dyDescent="0.25">
      <c r="A34" s="113"/>
      <c r="B34" s="267"/>
      <c r="C34" s="267"/>
      <c r="D34" s="267"/>
      <c r="E34" s="110"/>
    </row>
    <row r="35" spans="1:5" x14ac:dyDescent="0.25">
      <c r="A35" s="113"/>
      <c r="B35" s="113"/>
      <c r="C35" s="113"/>
      <c r="D35" s="101"/>
      <c r="E35" s="101"/>
    </row>
    <row r="36" spans="1:5" ht="15.75" x14ac:dyDescent="0.25">
      <c r="A36" s="183"/>
      <c r="B36" s="226"/>
      <c r="C36" s="226"/>
      <c r="D36" s="169"/>
      <c r="E36" s="169"/>
    </row>
    <row r="37" spans="1:5" ht="15.75" x14ac:dyDescent="0.25">
      <c r="A37" s="268"/>
      <c r="B37" s="268"/>
      <c r="C37" s="268"/>
      <c r="D37" s="178"/>
      <c r="E37" s="178"/>
    </row>
    <row r="38" spans="1:5" ht="15.75" x14ac:dyDescent="0.25">
      <c r="A38" s="172"/>
      <c r="B38" s="171"/>
      <c r="C38" s="172"/>
      <c r="D38" s="169"/>
      <c r="E38" s="169"/>
    </row>
    <row r="39" spans="1:5" ht="15.75" x14ac:dyDescent="0.25">
      <c r="A39" s="164"/>
      <c r="B39" s="174"/>
      <c r="C39" s="169"/>
      <c r="D39" s="169"/>
      <c r="E39" s="111"/>
    </row>
    <row r="40" spans="1:5" ht="15.75" x14ac:dyDescent="0.25">
      <c r="A40" s="164"/>
      <c r="B40" s="174"/>
      <c r="C40" s="169"/>
      <c r="D40" s="169"/>
      <c r="E40" s="111"/>
    </row>
    <row r="41" spans="1:5" ht="15.75" x14ac:dyDescent="0.25">
      <c r="A41" s="172"/>
      <c r="B41" s="171"/>
      <c r="C41" s="172"/>
      <c r="D41" s="169"/>
      <c r="E41" s="111"/>
    </row>
    <row r="42" spans="1:5" ht="15.75" x14ac:dyDescent="0.25">
      <c r="A42" s="180"/>
      <c r="B42" s="174"/>
      <c r="C42" s="169"/>
      <c r="D42" s="169"/>
      <c r="E42" s="111"/>
    </row>
    <row r="43" spans="1:5" ht="15.75" x14ac:dyDescent="0.25">
      <c r="A43" s="180"/>
      <c r="B43" s="174"/>
      <c r="C43" s="169"/>
      <c r="D43" s="169"/>
      <c r="E43" s="111"/>
    </row>
    <row r="44" spans="1:5" ht="15.75" x14ac:dyDescent="0.25">
      <c r="A44" s="181"/>
      <c r="B44" s="225"/>
      <c r="C44" s="225"/>
      <c r="D44" s="225"/>
      <c r="E44" s="182"/>
    </row>
    <row r="45" spans="1:5" ht="15.75" x14ac:dyDescent="0.25">
      <c r="A45" s="181"/>
      <c r="B45" s="225"/>
      <c r="C45" s="225"/>
      <c r="D45" s="225"/>
      <c r="E45" s="169"/>
    </row>
    <row r="46" spans="1:5" ht="15.75" x14ac:dyDescent="0.25">
      <c r="A46" s="181"/>
      <c r="B46" s="225"/>
      <c r="C46" s="225"/>
      <c r="D46" s="225"/>
      <c r="E46" s="182"/>
    </row>
    <row r="47" spans="1:5" ht="29.25" customHeight="1" x14ac:dyDescent="0.25">
      <c r="A47" s="113"/>
      <c r="B47" s="267"/>
      <c r="C47" s="267"/>
      <c r="D47" s="267"/>
      <c r="E47" s="110"/>
    </row>
    <row r="48" spans="1:5" x14ac:dyDescent="0.25">
      <c r="A48" s="113"/>
      <c r="B48" s="113"/>
      <c r="C48" s="113"/>
      <c r="D48" s="101"/>
      <c r="E48" s="101"/>
    </row>
    <row r="49" spans="1:5" ht="15.75" x14ac:dyDescent="0.25">
      <c r="A49" s="183"/>
      <c r="B49" s="226"/>
      <c r="C49" s="226"/>
      <c r="D49" s="169"/>
      <c r="E49" s="169"/>
    </row>
    <row r="50" spans="1:5" ht="15.75" x14ac:dyDescent="0.25">
      <c r="A50" s="268"/>
      <c r="B50" s="268"/>
      <c r="C50" s="268"/>
      <c r="D50" s="178"/>
      <c r="E50" s="178"/>
    </row>
    <row r="51" spans="1:5" ht="15.75" x14ac:dyDescent="0.25">
      <c r="A51" s="172"/>
      <c r="B51" s="171"/>
      <c r="C51" s="172"/>
      <c r="D51" s="169"/>
      <c r="E51" s="169"/>
    </row>
    <row r="52" spans="1:5" ht="15.75" x14ac:dyDescent="0.25">
      <c r="A52" s="164"/>
      <c r="B52" s="174"/>
      <c r="C52" s="169"/>
      <c r="D52" s="169"/>
      <c r="E52" s="111"/>
    </row>
    <row r="53" spans="1:5" ht="15.75" x14ac:dyDescent="0.25">
      <c r="A53" s="164"/>
      <c r="B53" s="174"/>
      <c r="C53" s="169"/>
      <c r="D53" s="169"/>
      <c r="E53" s="111"/>
    </row>
    <row r="54" spans="1:5" ht="15.75" x14ac:dyDescent="0.25">
      <c r="A54" s="172"/>
      <c r="B54" s="171"/>
      <c r="C54" s="172"/>
      <c r="D54" s="169"/>
      <c r="E54" s="111"/>
    </row>
    <row r="55" spans="1:5" ht="15.75" x14ac:dyDescent="0.25">
      <c r="A55" s="180"/>
      <c r="B55" s="174"/>
      <c r="C55" s="169"/>
      <c r="D55" s="169"/>
      <c r="E55" s="111"/>
    </row>
    <row r="56" spans="1:5" ht="15.75" x14ac:dyDescent="0.25">
      <c r="A56" s="180"/>
      <c r="B56" s="174"/>
      <c r="C56" s="169"/>
      <c r="D56" s="169"/>
      <c r="E56" s="111"/>
    </row>
    <row r="57" spans="1:5" ht="15.75" x14ac:dyDescent="0.25">
      <c r="A57" s="181"/>
      <c r="B57" s="225"/>
      <c r="C57" s="225"/>
      <c r="D57" s="225"/>
      <c r="E57" s="182"/>
    </row>
    <row r="58" spans="1:5" ht="15.75" x14ac:dyDescent="0.25">
      <c r="A58" s="181"/>
      <c r="B58" s="225"/>
      <c r="C58" s="225"/>
      <c r="D58" s="225"/>
      <c r="E58" s="169"/>
    </row>
    <row r="59" spans="1:5" ht="15.75" x14ac:dyDescent="0.25">
      <c r="A59" s="181"/>
      <c r="B59" s="225"/>
      <c r="C59" s="225"/>
      <c r="D59" s="225"/>
      <c r="E59" s="182"/>
    </row>
    <row r="60" spans="1:5" ht="30.75" customHeight="1" x14ac:dyDescent="0.25">
      <c r="A60" s="113"/>
      <c r="B60" s="267"/>
      <c r="C60" s="267"/>
      <c r="D60" s="267"/>
      <c r="E60" s="110"/>
    </row>
  </sheetData>
  <mergeCells count="25">
    <mergeCell ref="F5:G5"/>
    <mergeCell ref="B60:D60"/>
    <mergeCell ref="A50:C50"/>
    <mergeCell ref="B57:D57"/>
    <mergeCell ref="B58:D58"/>
    <mergeCell ref="B59:D59"/>
    <mergeCell ref="A37:C37"/>
    <mergeCell ref="B44:D44"/>
    <mergeCell ref="B45:D45"/>
    <mergeCell ref="B46:D46"/>
    <mergeCell ref="B49:C49"/>
    <mergeCell ref="B47:D47"/>
    <mergeCell ref="B31:D31"/>
    <mergeCell ref="B32:D32"/>
    <mergeCell ref="B33:D33"/>
    <mergeCell ref="B36:C36"/>
    <mergeCell ref="B34:D34"/>
    <mergeCell ref="A1:C1"/>
    <mergeCell ref="A22:B22"/>
    <mergeCell ref="B5:C5"/>
    <mergeCell ref="A6:C6"/>
    <mergeCell ref="B18:D18"/>
    <mergeCell ref="B19:D19"/>
    <mergeCell ref="B20:D20"/>
    <mergeCell ref="B21:D21"/>
  </mergeCells>
  <phoneticPr fontId="1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36AE4-87A4-40CD-B250-FDE131979A71}">
  <dimension ref="A1:I10"/>
  <sheetViews>
    <sheetView zoomScale="120" zoomScaleNormal="120" workbookViewId="0">
      <selection activeCell="C6" sqref="C6"/>
    </sheetView>
  </sheetViews>
  <sheetFormatPr defaultRowHeight="15" x14ac:dyDescent="0.25"/>
  <cols>
    <col min="1" max="1" width="47.140625" customWidth="1"/>
    <col min="2" max="2" width="15.42578125" customWidth="1"/>
    <col min="3" max="3" width="34.7109375" customWidth="1"/>
    <col min="4" max="4" width="14.42578125" style="58" customWidth="1"/>
    <col min="5" max="5" width="17.42578125" style="58" customWidth="1"/>
    <col min="6" max="6" width="17.28515625" customWidth="1"/>
    <col min="7" max="7" width="12.42578125" customWidth="1"/>
    <col min="8" max="8" width="10.85546875" customWidth="1"/>
    <col min="9" max="9" width="11.140625" customWidth="1"/>
    <col min="10" max="10" width="11.5703125" customWidth="1"/>
  </cols>
  <sheetData>
    <row r="1" spans="1:9" ht="15.75" x14ac:dyDescent="0.25">
      <c r="A1" s="272" t="s">
        <v>215</v>
      </c>
      <c r="B1" s="272"/>
      <c r="C1" s="272"/>
      <c r="D1" s="272"/>
      <c r="E1" s="272"/>
      <c r="F1" s="50"/>
      <c r="G1" s="50"/>
    </row>
    <row r="2" spans="1:9" ht="15.75" x14ac:dyDescent="0.25">
      <c r="B2" s="59"/>
      <c r="C2" s="50"/>
      <c r="D2" s="56"/>
      <c r="E2" s="56"/>
      <c r="F2" s="50"/>
      <c r="G2" s="50"/>
    </row>
    <row r="3" spans="1:9" ht="15.75" x14ac:dyDescent="0.25">
      <c r="A3" s="59"/>
      <c r="B3" s="51"/>
      <c r="C3" s="51"/>
      <c r="D3" s="56"/>
      <c r="E3" s="56"/>
      <c r="F3" s="50"/>
      <c r="G3" s="50"/>
    </row>
    <row r="4" spans="1:9" ht="51" customHeight="1" x14ac:dyDescent="0.25">
      <c r="A4" s="50"/>
      <c r="B4" s="50"/>
      <c r="C4" s="50"/>
      <c r="D4" s="56"/>
      <c r="E4" s="273"/>
      <c r="F4" s="273"/>
      <c r="G4" s="273"/>
      <c r="H4" s="273"/>
    </row>
    <row r="5" spans="1:9" ht="15.75" x14ac:dyDescent="0.25">
      <c r="A5" s="270" t="s">
        <v>214</v>
      </c>
      <c r="B5" s="271"/>
      <c r="C5" s="64">
        <f>'Дейност 1'!E22+'Дейност 1 обучения'!E24+'Дейност 2'!E20+'Дейност 3'!E21</f>
        <v>0</v>
      </c>
      <c r="D5" s="56"/>
      <c r="E5" s="143"/>
      <c r="F5" s="110"/>
      <c r="G5" s="110"/>
      <c r="H5" s="110"/>
    </row>
    <row r="6" spans="1:9" ht="15.75" x14ac:dyDescent="0.25">
      <c r="A6" s="270" t="s">
        <v>143</v>
      </c>
      <c r="B6" s="271"/>
      <c r="C6" s="65">
        <f>ROUND(C5*40%,2)</f>
        <v>0</v>
      </c>
      <c r="E6" s="111"/>
      <c r="F6" s="111"/>
      <c r="G6" s="202"/>
      <c r="H6" s="202"/>
      <c r="I6" s="87"/>
    </row>
    <row r="7" spans="1:9" x14ac:dyDescent="0.25">
      <c r="A7" s="274"/>
      <c r="B7" s="274"/>
      <c r="C7" s="127"/>
    </row>
    <row r="8" spans="1:9" x14ac:dyDescent="0.25">
      <c r="C8" s="90">
        <f>C5+C6</f>
        <v>0</v>
      </c>
    </row>
    <row r="9" spans="1:9" x14ac:dyDescent="0.25">
      <c r="C9" s="90"/>
    </row>
    <row r="10" spans="1:9" x14ac:dyDescent="0.25">
      <c r="A10" s="104"/>
    </row>
  </sheetData>
  <mergeCells count="5">
    <mergeCell ref="A5:B5"/>
    <mergeCell ref="A6:B6"/>
    <mergeCell ref="A1:E1"/>
    <mergeCell ref="E4:H4"/>
    <mergeCell ref="A7:B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836D0-5F7A-4E57-A5D2-D4909037B654}">
  <dimension ref="A1:G15"/>
  <sheetViews>
    <sheetView zoomScale="102" zoomScaleNormal="102" workbookViewId="0">
      <selection activeCell="F20" sqref="F20"/>
    </sheetView>
  </sheetViews>
  <sheetFormatPr defaultRowHeight="15" x14ac:dyDescent="0.25"/>
  <cols>
    <col min="1" max="1" width="48.85546875" customWidth="1"/>
    <col min="2" max="2" width="18.85546875" customWidth="1"/>
    <col min="3" max="3" width="20.140625" customWidth="1"/>
    <col min="4" max="4" width="21" style="58" customWidth="1"/>
    <col min="5" max="5" width="53.140625" style="58" customWidth="1"/>
    <col min="6" max="6" width="17.28515625" customWidth="1"/>
    <col min="7" max="7" width="12.42578125" customWidth="1"/>
    <col min="8" max="8" width="10.85546875" customWidth="1"/>
    <col min="9" max="9" width="11.28515625" customWidth="1"/>
    <col min="10" max="10" width="11.5703125" customWidth="1"/>
  </cols>
  <sheetData>
    <row r="1" spans="1:7" ht="31.5" customHeight="1" x14ac:dyDescent="0.25">
      <c r="A1" s="269" t="s">
        <v>225</v>
      </c>
      <c r="B1" s="269"/>
      <c r="C1" s="269"/>
      <c r="D1"/>
      <c r="E1"/>
      <c r="F1" s="50"/>
      <c r="G1" s="50"/>
    </row>
    <row r="2" spans="1:7" ht="15.75" x14ac:dyDescent="0.25">
      <c r="A2" s="59" t="s">
        <v>221</v>
      </c>
      <c r="B2" s="59"/>
      <c r="C2" s="50"/>
      <c r="D2"/>
      <c r="E2"/>
    </row>
    <row r="3" spans="1:7" ht="15.75" x14ac:dyDescent="0.25">
      <c r="A3" s="59"/>
      <c r="B3" s="59"/>
      <c r="C3" s="50"/>
      <c r="D3" s="56"/>
      <c r="E3" s="56"/>
    </row>
    <row r="4" spans="1:7" ht="15.75" x14ac:dyDescent="0.25">
      <c r="A4" s="59"/>
      <c r="B4" s="59"/>
      <c r="C4" s="50"/>
      <c r="D4" s="56"/>
      <c r="E4" s="56"/>
    </row>
    <row r="5" spans="1:7" ht="43.5" customHeight="1" x14ac:dyDescent="0.25">
      <c r="A5" s="79" t="s">
        <v>226</v>
      </c>
      <c r="B5" s="78" t="s">
        <v>7</v>
      </c>
      <c r="C5" s="77" t="s">
        <v>146</v>
      </c>
      <c r="D5" s="77" t="s">
        <v>147</v>
      </c>
      <c r="E5" s="101"/>
      <c r="F5" s="50"/>
    </row>
    <row r="6" spans="1:7" ht="15.75" x14ac:dyDescent="0.25">
      <c r="A6" s="74" t="s">
        <v>254</v>
      </c>
      <c r="B6" s="96">
        <f>'Дейност 1'!E22</f>
        <v>0</v>
      </c>
      <c r="C6" s="93"/>
      <c r="D6" s="93"/>
      <c r="E6" s="102"/>
    </row>
    <row r="7" spans="1:7" ht="31.5" x14ac:dyDescent="0.25">
      <c r="A7" s="203" t="s">
        <v>216</v>
      </c>
      <c r="B7" s="76">
        <f>'Дейност 1 обучения'!E24</f>
        <v>0</v>
      </c>
      <c r="C7" s="93"/>
      <c r="D7" s="93"/>
      <c r="E7" s="102"/>
    </row>
    <row r="8" spans="1:7" ht="15.75" x14ac:dyDescent="0.25">
      <c r="A8" s="75" t="s">
        <v>155</v>
      </c>
      <c r="B8" s="96">
        <f>'Дейност 2'!E20</f>
        <v>0</v>
      </c>
      <c r="C8" s="93"/>
      <c r="D8" s="93"/>
      <c r="E8" s="102"/>
    </row>
    <row r="9" spans="1:7" ht="15.75" x14ac:dyDescent="0.25">
      <c r="A9" s="75" t="s">
        <v>217</v>
      </c>
      <c r="B9" s="96">
        <f>'Дейност 3'!E21</f>
        <v>0</v>
      </c>
      <c r="C9" s="93"/>
      <c r="D9" s="93"/>
      <c r="E9" s="102"/>
    </row>
    <row r="10" spans="1:7" ht="15.75" x14ac:dyDescent="0.25">
      <c r="A10" s="75" t="s">
        <v>148</v>
      </c>
      <c r="B10" s="76">
        <f>'Единна ставка'!C6</f>
        <v>0</v>
      </c>
      <c r="C10" s="93"/>
      <c r="D10" s="93"/>
      <c r="E10" s="103"/>
    </row>
    <row r="11" spans="1:7" ht="15.75" x14ac:dyDescent="0.25">
      <c r="A11" s="155"/>
      <c r="B11" s="38">
        <f>SUM(B6:B10)</f>
        <v>0</v>
      </c>
      <c r="C11" s="38">
        <f>SUM(C6:C10)</f>
        <v>0</v>
      </c>
      <c r="D11" s="212">
        <f>SUM(D6:D10)</f>
        <v>0</v>
      </c>
      <c r="E11" s="101"/>
    </row>
    <row r="12" spans="1:7" x14ac:dyDescent="0.25">
      <c r="D12" s="204"/>
      <c r="E12" s="101"/>
    </row>
    <row r="13" spans="1:7" x14ac:dyDescent="0.25">
      <c r="A13" s="168" t="s">
        <v>255</v>
      </c>
      <c r="B13" s="166"/>
      <c r="C13" s="47"/>
      <c r="D13" s="167"/>
    </row>
    <row r="14" spans="1:7" x14ac:dyDescent="0.25">
      <c r="A14" s="317" t="s">
        <v>260</v>
      </c>
    </row>
    <row r="15" spans="1:7" x14ac:dyDescent="0.25">
      <c r="A15" s="10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D8812-5A44-4EA4-9738-6D59A35BE44E}">
  <dimension ref="A1:D16"/>
  <sheetViews>
    <sheetView workbookViewId="0">
      <selection activeCell="B9" sqref="B9"/>
    </sheetView>
  </sheetViews>
  <sheetFormatPr defaultRowHeight="15" x14ac:dyDescent="0.25"/>
  <cols>
    <col min="1" max="1" width="69" customWidth="1"/>
    <col min="2" max="2" width="16" style="83" customWidth="1"/>
    <col min="3" max="3" width="35.28515625" customWidth="1"/>
    <col min="4" max="4" width="22.42578125" customWidth="1"/>
    <col min="5" max="5" width="11.140625" customWidth="1"/>
    <col min="6" max="6" width="12" bestFit="1" customWidth="1"/>
    <col min="7" max="7" width="10.85546875" customWidth="1"/>
    <col min="8" max="8" width="8.7109375" customWidth="1"/>
    <col min="9" max="9" width="11" bestFit="1" customWidth="1"/>
  </cols>
  <sheetData>
    <row r="1" spans="1:4" ht="15.75" thickBot="1" x14ac:dyDescent="0.3">
      <c r="A1" s="33" t="s">
        <v>240</v>
      </c>
    </row>
    <row r="2" spans="1:4" x14ac:dyDescent="0.25">
      <c r="A2" s="275" t="s">
        <v>173</v>
      </c>
      <c r="B2" s="276"/>
      <c r="C2" s="277" t="s">
        <v>171</v>
      </c>
      <c r="D2" s="278"/>
    </row>
    <row r="3" spans="1:4" x14ac:dyDescent="0.25">
      <c r="A3" s="80" t="s">
        <v>152</v>
      </c>
      <c r="B3" s="89">
        <f>B4</f>
        <v>0</v>
      </c>
      <c r="C3" s="151" t="s">
        <v>169</v>
      </c>
      <c r="D3" s="152" t="s">
        <v>170</v>
      </c>
    </row>
    <row r="4" spans="1:4" ht="15.75" x14ac:dyDescent="0.25">
      <c r="A4" s="81" t="s">
        <v>151</v>
      </c>
      <c r="B4" s="88">
        <f>SUM(B5:B6)</f>
        <v>0</v>
      </c>
      <c r="C4" s="205"/>
      <c r="D4" s="144"/>
    </row>
    <row r="5" spans="1:4" ht="30" x14ac:dyDescent="0.25">
      <c r="A5" s="105" t="s">
        <v>239</v>
      </c>
      <c r="B5" s="145">
        <f>'Единна ставка'!C5</f>
        <v>0</v>
      </c>
      <c r="C5" s="206" t="s">
        <v>227</v>
      </c>
      <c r="D5" s="209" t="s">
        <v>219</v>
      </c>
    </row>
    <row r="6" spans="1:4" ht="15.75" x14ac:dyDescent="0.25">
      <c r="A6" s="105" t="s">
        <v>229</v>
      </c>
      <c r="B6" s="213"/>
      <c r="C6" s="206"/>
      <c r="D6" s="209"/>
    </row>
    <row r="7" spans="1:4" ht="15.75" x14ac:dyDescent="0.25">
      <c r="A7" s="80" t="s">
        <v>149</v>
      </c>
      <c r="B7" s="89">
        <f>B8</f>
        <v>0</v>
      </c>
      <c r="C7" s="208"/>
      <c r="D7" s="153"/>
    </row>
    <row r="8" spans="1:4" ht="30" x14ac:dyDescent="0.25">
      <c r="A8" s="81" t="s">
        <v>158</v>
      </c>
      <c r="B8" s="146">
        <f>40%*B4</f>
        <v>0</v>
      </c>
      <c r="C8" s="208"/>
      <c r="D8" s="153"/>
    </row>
    <row r="9" spans="1:4" ht="15.75" x14ac:dyDescent="0.25">
      <c r="A9" s="105" t="s">
        <v>241</v>
      </c>
      <c r="B9" s="145">
        <f>'Единна ставка'!C6</f>
        <v>0</v>
      </c>
      <c r="C9" s="207" t="s">
        <v>218</v>
      </c>
      <c r="D9" s="154" t="s">
        <v>172</v>
      </c>
    </row>
    <row r="10" spans="1:4" ht="15.75" x14ac:dyDescent="0.25">
      <c r="A10" s="312" t="s">
        <v>252</v>
      </c>
      <c r="B10" s="145"/>
      <c r="C10" s="207"/>
      <c r="D10" s="154"/>
    </row>
    <row r="11" spans="1:4" ht="15.75" x14ac:dyDescent="0.25">
      <c r="A11" s="82" t="s">
        <v>150</v>
      </c>
      <c r="B11" s="147">
        <f>B3+B7</f>
        <v>0</v>
      </c>
      <c r="C11" s="208"/>
      <c r="D11" s="153"/>
    </row>
    <row r="13" spans="1:4" ht="81" customHeight="1" x14ac:dyDescent="0.25">
      <c r="A13" s="310" t="s">
        <v>237</v>
      </c>
      <c r="B13" s="310"/>
    </row>
    <row r="14" spans="1:4" ht="33.75" customHeight="1" x14ac:dyDescent="0.25">
      <c r="A14" s="309" t="s">
        <v>238</v>
      </c>
      <c r="B14" s="309"/>
    </row>
    <row r="15" spans="1:4" ht="106.5" customHeight="1" x14ac:dyDescent="0.25">
      <c r="A15" s="308" t="s">
        <v>242</v>
      </c>
      <c r="B15" s="308"/>
    </row>
    <row r="16" spans="1:4" ht="50.25" customHeight="1" x14ac:dyDescent="0.25">
      <c r="A16" s="311" t="s">
        <v>243</v>
      </c>
      <c r="B16" s="311"/>
    </row>
  </sheetData>
  <mergeCells count="6">
    <mergeCell ref="A14:B14"/>
    <mergeCell ref="A15:B15"/>
    <mergeCell ref="A16:B16"/>
    <mergeCell ref="A13:B13"/>
    <mergeCell ref="A2:B2"/>
    <mergeCell ref="C2:D2"/>
  </mergeCells>
  <phoneticPr fontId="1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E9DB9-2918-400C-A5FE-CDEE83904A15}">
  <dimension ref="A1:L45"/>
  <sheetViews>
    <sheetView topLeftCell="A19" workbookViewId="0">
      <selection activeCell="L37" sqref="L37"/>
    </sheetView>
  </sheetViews>
  <sheetFormatPr defaultRowHeight="15" x14ac:dyDescent="0.25"/>
  <cols>
    <col min="1" max="1" width="3.5703125" customWidth="1"/>
    <col min="2" max="2" width="14.28515625" customWidth="1"/>
    <col min="3" max="3" width="38" customWidth="1"/>
    <col min="4" max="4" width="33.85546875" customWidth="1"/>
    <col min="5" max="5" width="25.42578125" customWidth="1"/>
    <col min="6" max="6" width="16.140625" customWidth="1"/>
    <col min="10" max="10" width="10.85546875" customWidth="1"/>
    <col min="11" max="11" width="12.42578125" customWidth="1"/>
    <col min="12" max="12" width="11.5703125" customWidth="1"/>
  </cols>
  <sheetData>
    <row r="1" spans="1:12" ht="30.75" customHeight="1" x14ac:dyDescent="0.25">
      <c r="A1" s="285" t="s">
        <v>12</v>
      </c>
      <c r="B1" s="285"/>
      <c r="C1" s="285"/>
      <c r="D1" s="285"/>
      <c r="E1" s="285"/>
      <c r="J1" s="286" t="s">
        <v>8</v>
      </c>
      <c r="K1" s="287"/>
      <c r="L1" s="288"/>
    </row>
    <row r="2" spans="1:12" ht="15.75" thickBot="1" x14ac:dyDescent="0.3">
      <c r="J2" s="9" t="s">
        <v>9</v>
      </c>
      <c r="K2" s="9" t="s">
        <v>10</v>
      </c>
      <c r="L2" s="9" t="s">
        <v>11</v>
      </c>
    </row>
    <row r="3" spans="1:12" ht="15.75" thickBot="1" x14ac:dyDescent="0.3">
      <c r="A3" s="1" t="s">
        <v>1</v>
      </c>
      <c r="B3" s="279" t="s">
        <v>19</v>
      </c>
      <c r="C3" s="280"/>
      <c r="D3" s="280"/>
      <c r="E3" s="280"/>
      <c r="F3" s="280"/>
      <c r="G3" s="281"/>
      <c r="J3" s="9"/>
      <c r="K3" s="9"/>
      <c r="L3" s="9"/>
    </row>
    <row r="4" spans="1:12" ht="51.75" x14ac:dyDescent="0.25">
      <c r="A4" s="2" t="s">
        <v>2</v>
      </c>
      <c r="B4" s="2" t="s">
        <v>13</v>
      </c>
      <c r="C4" s="3" t="s">
        <v>4</v>
      </c>
      <c r="D4" s="3" t="s">
        <v>26</v>
      </c>
      <c r="E4" s="2" t="s">
        <v>5</v>
      </c>
      <c r="F4" s="4" t="s">
        <v>6</v>
      </c>
      <c r="G4" s="2" t="s">
        <v>7</v>
      </c>
    </row>
    <row r="5" spans="1:12" x14ac:dyDescent="0.25">
      <c r="A5" s="5">
        <v>1</v>
      </c>
      <c r="B5" s="5"/>
      <c r="C5" s="6"/>
      <c r="D5" s="5"/>
      <c r="E5" s="5"/>
      <c r="F5" s="7"/>
      <c r="G5" s="7"/>
    </row>
    <row r="6" spans="1:12" x14ac:dyDescent="0.25">
      <c r="A6" s="5">
        <v>2</v>
      </c>
      <c r="B6" s="5"/>
      <c r="C6" s="5"/>
      <c r="D6" s="5"/>
      <c r="E6" s="5"/>
      <c r="F6" s="7"/>
      <c r="G6" s="7"/>
    </row>
    <row r="7" spans="1:12" x14ac:dyDescent="0.25">
      <c r="A7" s="5">
        <v>3</v>
      </c>
      <c r="B7" s="5"/>
      <c r="C7" s="5"/>
      <c r="D7" s="5"/>
      <c r="E7" s="5"/>
      <c r="F7" s="7"/>
      <c r="G7" s="7"/>
    </row>
    <row r="8" spans="1:12" x14ac:dyDescent="0.25">
      <c r="A8" s="5">
        <v>4</v>
      </c>
      <c r="B8" s="5"/>
      <c r="C8" s="5"/>
      <c r="D8" s="6"/>
      <c r="E8" s="5"/>
      <c r="F8" s="7"/>
      <c r="G8" s="7"/>
    </row>
    <row r="9" spans="1:12" x14ac:dyDescent="0.25">
      <c r="A9" s="5">
        <v>5</v>
      </c>
      <c r="B9" s="5"/>
      <c r="C9" s="6"/>
      <c r="D9" s="5"/>
      <c r="E9" s="5"/>
      <c r="F9" s="7"/>
      <c r="G9" s="7"/>
    </row>
    <row r="10" spans="1:12" x14ac:dyDescent="0.25">
      <c r="A10" s="5">
        <v>6</v>
      </c>
      <c r="B10" s="5"/>
      <c r="C10" s="5"/>
      <c r="D10" s="6"/>
      <c r="E10" s="5"/>
      <c r="F10" s="7"/>
      <c r="G10" s="7"/>
    </row>
    <row r="11" spans="1:12" x14ac:dyDescent="0.25">
      <c r="A11" s="5">
        <v>7</v>
      </c>
      <c r="B11" s="5"/>
      <c r="C11" s="5"/>
      <c r="D11" s="6"/>
      <c r="E11" s="5"/>
      <c r="F11" s="7"/>
      <c r="G11" s="7"/>
    </row>
    <row r="12" spans="1:12" x14ac:dyDescent="0.25">
      <c r="A12" s="5">
        <v>8</v>
      </c>
      <c r="B12" s="5"/>
      <c r="C12" s="6"/>
      <c r="D12" s="6"/>
      <c r="E12" s="5"/>
      <c r="F12" s="7"/>
      <c r="G12" s="7"/>
    </row>
    <row r="13" spans="1:12" x14ac:dyDescent="0.25">
      <c r="A13" s="5">
        <v>9</v>
      </c>
      <c r="B13" s="5"/>
      <c r="C13" s="6"/>
      <c r="D13" s="5"/>
      <c r="E13" s="5"/>
      <c r="F13" s="7"/>
      <c r="G13" s="7"/>
    </row>
    <row r="14" spans="1:12" x14ac:dyDescent="0.25">
      <c r="A14" s="5">
        <v>10</v>
      </c>
      <c r="B14" s="5"/>
      <c r="C14" s="6"/>
      <c r="D14" s="6"/>
      <c r="E14" s="5"/>
      <c r="F14" s="7"/>
      <c r="G14" s="7"/>
    </row>
    <row r="15" spans="1:12" ht="15.75" thickBot="1" x14ac:dyDescent="0.3">
      <c r="A15" s="282" t="s">
        <v>18</v>
      </c>
      <c r="B15" s="282"/>
      <c r="C15" s="282"/>
      <c r="D15" s="282"/>
      <c r="E15" s="282"/>
      <c r="F15" s="282"/>
      <c r="G15" s="8">
        <f>SUM(G5:G14)</f>
        <v>0</v>
      </c>
    </row>
    <row r="16" spans="1:12" ht="15.75" thickBot="1" x14ac:dyDescent="0.3">
      <c r="A16" s="1" t="s">
        <v>24</v>
      </c>
      <c r="B16" s="279" t="s">
        <v>20</v>
      </c>
      <c r="C16" s="280"/>
      <c r="D16" s="280"/>
      <c r="E16" s="280"/>
      <c r="F16" s="280"/>
      <c r="G16" s="281"/>
    </row>
    <row r="17" spans="1:7" ht="51.75" x14ac:dyDescent="0.25">
      <c r="A17" s="2" t="s">
        <v>2</v>
      </c>
      <c r="B17" s="11" t="s">
        <v>16</v>
      </c>
      <c r="C17" s="3" t="s">
        <v>4</v>
      </c>
      <c r="D17" s="3" t="s">
        <v>27</v>
      </c>
      <c r="E17" s="2" t="s">
        <v>5</v>
      </c>
      <c r="F17" s="4" t="s">
        <v>6</v>
      </c>
      <c r="G17" s="2" t="s">
        <v>7</v>
      </c>
    </row>
    <row r="18" spans="1:7" x14ac:dyDescent="0.25">
      <c r="A18" s="5">
        <v>1</v>
      </c>
      <c r="B18" s="5"/>
      <c r="C18" s="6"/>
      <c r="D18" s="5"/>
      <c r="E18" s="5"/>
      <c r="F18" s="7"/>
      <c r="G18" s="7"/>
    </row>
    <row r="19" spans="1:7" x14ac:dyDescent="0.25">
      <c r="A19" s="5">
        <v>2</v>
      </c>
      <c r="B19" s="5"/>
      <c r="C19" s="5"/>
      <c r="D19" s="5"/>
      <c r="E19" s="5"/>
      <c r="F19" s="7"/>
      <c r="G19" s="7"/>
    </row>
    <row r="20" spans="1:7" x14ac:dyDescent="0.25">
      <c r="A20" s="5">
        <v>3</v>
      </c>
      <c r="B20" s="5"/>
      <c r="C20" s="5"/>
      <c r="D20" s="5"/>
      <c r="E20" s="5"/>
      <c r="F20" s="7"/>
      <c r="G20" s="7"/>
    </row>
    <row r="21" spans="1:7" x14ac:dyDescent="0.25">
      <c r="A21" s="5">
        <v>4</v>
      </c>
      <c r="B21" s="5"/>
      <c r="C21" s="5"/>
      <c r="D21" s="6"/>
      <c r="E21" s="5"/>
      <c r="F21" s="7"/>
      <c r="G21" s="7"/>
    </row>
    <row r="22" spans="1:7" x14ac:dyDescent="0.25">
      <c r="A22" s="5">
        <v>5</v>
      </c>
      <c r="B22" s="5"/>
      <c r="C22" s="6"/>
      <c r="D22" s="5"/>
      <c r="E22" s="5"/>
      <c r="F22" s="7"/>
      <c r="G22" s="7"/>
    </row>
    <row r="23" spans="1:7" x14ac:dyDescent="0.25">
      <c r="A23" s="5">
        <v>6</v>
      </c>
      <c r="B23" s="5"/>
      <c r="C23" s="5"/>
      <c r="D23" s="6"/>
      <c r="E23" s="5"/>
      <c r="F23" s="7"/>
      <c r="G23" s="7"/>
    </row>
    <row r="24" spans="1:7" x14ac:dyDescent="0.25">
      <c r="A24" s="5">
        <v>7</v>
      </c>
      <c r="B24" s="5"/>
      <c r="C24" s="5"/>
      <c r="D24" s="6"/>
      <c r="E24" s="5"/>
      <c r="F24" s="7"/>
      <c r="G24" s="7"/>
    </row>
    <row r="25" spans="1:7" x14ac:dyDescent="0.25">
      <c r="A25" s="5">
        <v>8</v>
      </c>
      <c r="B25" s="5"/>
      <c r="C25" s="6"/>
      <c r="D25" s="6"/>
      <c r="E25" s="5"/>
      <c r="F25" s="7"/>
      <c r="G25" s="7"/>
    </row>
    <row r="26" spans="1:7" x14ac:dyDescent="0.25">
      <c r="A26" s="5">
        <v>9</v>
      </c>
      <c r="B26" s="5"/>
      <c r="C26" s="6"/>
      <c r="D26" s="5"/>
      <c r="E26" s="5"/>
      <c r="F26" s="7"/>
      <c r="G26" s="7"/>
    </row>
    <row r="27" spans="1:7" x14ac:dyDescent="0.25">
      <c r="A27" s="5">
        <v>10</v>
      </c>
      <c r="B27" s="5"/>
      <c r="C27" s="6"/>
      <c r="D27" s="6"/>
      <c r="E27" s="5"/>
      <c r="F27" s="7"/>
      <c r="G27" s="7"/>
    </row>
    <row r="28" spans="1:7" ht="15.75" thickBot="1" x14ac:dyDescent="0.3">
      <c r="A28" s="282" t="s">
        <v>17</v>
      </c>
      <c r="B28" s="282"/>
      <c r="C28" s="282"/>
      <c r="D28" s="282"/>
      <c r="E28" s="282"/>
      <c r="F28" s="282"/>
      <c r="G28" s="8">
        <f>SUM(G18:G27)</f>
        <v>0</v>
      </c>
    </row>
    <row r="29" spans="1:7" ht="15.75" thickBot="1" x14ac:dyDescent="0.3">
      <c r="A29" s="1" t="s">
        <v>25</v>
      </c>
      <c r="B29" s="279" t="s">
        <v>21</v>
      </c>
      <c r="C29" s="280"/>
      <c r="D29" s="280"/>
      <c r="E29" s="280"/>
      <c r="F29" s="280"/>
      <c r="G29" s="281"/>
    </row>
    <row r="30" spans="1:7" ht="51.75" x14ac:dyDescent="0.25">
      <c r="A30" s="2" t="s">
        <v>2</v>
      </c>
      <c r="B30" s="11" t="s">
        <v>22</v>
      </c>
      <c r="C30" s="3" t="s">
        <v>4</v>
      </c>
      <c r="D30" s="3" t="s">
        <v>27</v>
      </c>
      <c r="E30" s="2" t="s">
        <v>5</v>
      </c>
      <c r="F30" s="4" t="s">
        <v>6</v>
      </c>
      <c r="G30" s="2" t="s">
        <v>7</v>
      </c>
    </row>
    <row r="31" spans="1:7" x14ac:dyDescent="0.25">
      <c r="A31" s="5">
        <v>1</v>
      </c>
      <c r="B31" s="5"/>
      <c r="C31" s="6"/>
      <c r="D31" s="5"/>
      <c r="E31" s="5"/>
      <c r="F31" s="7"/>
      <c r="G31" s="7"/>
    </row>
    <row r="32" spans="1:7" x14ac:dyDescent="0.25">
      <c r="A32" s="5">
        <v>2</v>
      </c>
      <c r="B32" s="5"/>
      <c r="C32" s="5"/>
      <c r="D32" s="5"/>
      <c r="E32" s="5"/>
      <c r="F32" s="7"/>
      <c r="G32" s="7"/>
    </row>
    <row r="33" spans="1:7" x14ac:dyDescent="0.25">
      <c r="A33" s="5">
        <v>3</v>
      </c>
      <c r="B33" s="5"/>
      <c r="C33" s="5"/>
      <c r="D33" s="5"/>
      <c r="E33" s="5"/>
      <c r="F33" s="7"/>
      <c r="G33" s="7"/>
    </row>
    <row r="34" spans="1:7" x14ac:dyDescent="0.25">
      <c r="A34" s="5">
        <v>4</v>
      </c>
      <c r="B34" s="5"/>
      <c r="C34" s="5"/>
      <c r="D34" s="6"/>
      <c r="E34" s="5"/>
      <c r="F34" s="7"/>
      <c r="G34" s="7"/>
    </row>
    <row r="35" spans="1:7" x14ac:dyDescent="0.25">
      <c r="A35" s="5">
        <v>5</v>
      </c>
      <c r="B35" s="5"/>
      <c r="C35" s="6"/>
      <c r="D35" s="5"/>
      <c r="E35" s="5"/>
      <c r="F35" s="7"/>
      <c r="G35" s="7"/>
    </row>
    <row r="36" spans="1:7" x14ac:dyDescent="0.25">
      <c r="A36" s="5">
        <v>6</v>
      </c>
      <c r="B36" s="5"/>
      <c r="C36" s="5"/>
      <c r="D36" s="6"/>
      <c r="E36" s="5"/>
      <c r="F36" s="7"/>
      <c r="G36" s="7"/>
    </row>
    <row r="37" spans="1:7" x14ac:dyDescent="0.25">
      <c r="A37" s="5">
        <v>7</v>
      </c>
      <c r="B37" s="5"/>
      <c r="C37" s="5"/>
      <c r="D37" s="6"/>
      <c r="E37" s="5"/>
      <c r="F37" s="7"/>
      <c r="G37" s="7"/>
    </row>
    <row r="38" spans="1:7" x14ac:dyDescent="0.25">
      <c r="A38" s="5">
        <v>8</v>
      </c>
      <c r="B38" s="5"/>
      <c r="C38" s="6"/>
      <c r="D38" s="6"/>
      <c r="E38" s="5"/>
      <c r="F38" s="7"/>
      <c r="G38" s="7"/>
    </row>
    <row r="39" spans="1:7" x14ac:dyDescent="0.25">
      <c r="A39" s="5">
        <v>9</v>
      </c>
      <c r="B39" s="5"/>
      <c r="C39" s="6"/>
      <c r="D39" s="5"/>
      <c r="E39" s="5"/>
      <c r="F39" s="7"/>
      <c r="G39" s="7"/>
    </row>
    <row r="40" spans="1:7" x14ac:dyDescent="0.25">
      <c r="A40" s="5">
        <v>10</v>
      </c>
      <c r="B40" s="5"/>
      <c r="C40" s="6"/>
      <c r="D40" s="6"/>
      <c r="E40" s="5"/>
      <c r="F40" s="7"/>
      <c r="G40" s="7"/>
    </row>
    <row r="41" spans="1:7" x14ac:dyDescent="0.25">
      <c r="A41" s="282" t="s">
        <v>23</v>
      </c>
      <c r="B41" s="282"/>
      <c r="C41" s="282"/>
      <c r="D41" s="282"/>
      <c r="E41" s="282"/>
      <c r="F41" s="282"/>
      <c r="G41" s="8">
        <f>SUM(G31:G40)</f>
        <v>0</v>
      </c>
    </row>
    <row r="42" spans="1:7" x14ac:dyDescent="0.25">
      <c r="A42" s="284" t="s">
        <v>64</v>
      </c>
      <c r="B42" s="284"/>
      <c r="C42" s="284"/>
      <c r="D42" s="284"/>
      <c r="E42" s="284"/>
      <c r="F42" s="284"/>
      <c r="G42" s="14">
        <f>G15+G28+G41</f>
        <v>0</v>
      </c>
    </row>
    <row r="45" spans="1:7" ht="28.5" customHeight="1" x14ac:dyDescent="0.25">
      <c r="A45" s="12" t="s">
        <v>15</v>
      </c>
      <c r="B45" s="283" t="s">
        <v>130</v>
      </c>
      <c r="C45" s="283"/>
      <c r="D45" s="283"/>
      <c r="E45" s="283"/>
      <c r="F45" s="283"/>
    </row>
  </sheetData>
  <mergeCells count="10">
    <mergeCell ref="J1:L1"/>
    <mergeCell ref="B16:G16"/>
    <mergeCell ref="A28:F28"/>
    <mergeCell ref="B3:G3"/>
    <mergeCell ref="A15:F15"/>
    <mergeCell ref="B29:G29"/>
    <mergeCell ref="A41:F41"/>
    <mergeCell ref="B45:F45"/>
    <mergeCell ref="A42:F42"/>
    <mergeCell ref="A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13042-30DF-4376-86BB-24343A9BFAB4}">
  <dimension ref="A1:J41"/>
  <sheetViews>
    <sheetView workbookViewId="0">
      <selection activeCell="A15" sqref="A15:C15"/>
    </sheetView>
  </sheetViews>
  <sheetFormatPr defaultRowHeight="15" x14ac:dyDescent="0.25"/>
  <cols>
    <col min="1" max="1" width="3" bestFit="1" customWidth="1"/>
    <col min="2" max="2" width="21.42578125" customWidth="1"/>
    <col min="3" max="3" width="31.28515625" customWidth="1"/>
    <col min="4" max="4" width="15" customWidth="1"/>
    <col min="5" max="5" width="14.28515625" bestFit="1" customWidth="1"/>
    <col min="8" max="8" width="11.7109375" customWidth="1"/>
    <col min="9" max="10" width="11" customWidth="1"/>
  </cols>
  <sheetData>
    <row r="1" spans="1:10" ht="15.75" x14ac:dyDescent="0.25">
      <c r="A1" s="19" t="s">
        <v>28</v>
      </c>
      <c r="B1" s="19"/>
      <c r="C1" s="19"/>
      <c r="D1" s="19"/>
    </row>
    <row r="2" spans="1:10" ht="15.75" x14ac:dyDescent="0.25">
      <c r="A2" s="10"/>
      <c r="B2" s="10"/>
      <c r="C2" s="10"/>
      <c r="D2" s="10"/>
    </row>
    <row r="3" spans="1:10" ht="16.5" thickBot="1" x14ac:dyDescent="0.3">
      <c r="B3" s="295"/>
      <c r="C3" s="295"/>
      <c r="H3" s="286" t="s">
        <v>31</v>
      </c>
      <c r="I3" s="287"/>
      <c r="J3" s="288"/>
    </row>
    <row r="4" spans="1:10" ht="15.75" customHeight="1" thickBot="1" x14ac:dyDescent="0.3">
      <c r="A4" s="15" t="s">
        <v>1</v>
      </c>
      <c r="B4" s="292" t="s">
        <v>120</v>
      </c>
      <c r="C4" s="293"/>
      <c r="D4" s="294"/>
      <c r="E4" s="25"/>
      <c r="F4" s="26"/>
      <c r="H4" s="9" t="s">
        <v>9</v>
      </c>
      <c r="I4" s="9" t="s">
        <v>10</v>
      </c>
      <c r="J4" s="9" t="s">
        <v>11</v>
      </c>
    </row>
    <row r="5" spans="1:10" x14ac:dyDescent="0.25">
      <c r="A5" s="2" t="s">
        <v>2</v>
      </c>
      <c r="B5" s="2" t="s">
        <v>3</v>
      </c>
      <c r="C5" s="3" t="s">
        <v>29</v>
      </c>
      <c r="D5" s="29" t="s">
        <v>30</v>
      </c>
      <c r="E5" s="23"/>
      <c r="F5" s="24"/>
      <c r="H5" s="9"/>
      <c r="I5" s="9"/>
      <c r="J5" s="9"/>
    </row>
    <row r="6" spans="1:10" x14ac:dyDescent="0.25">
      <c r="A6" s="5">
        <v>1</v>
      </c>
      <c r="B6" s="5" t="s">
        <v>32</v>
      </c>
      <c r="C6" s="7"/>
      <c r="D6" s="20">
        <f>C6*0.4</f>
        <v>0</v>
      </c>
      <c r="E6" s="21"/>
      <c r="F6" s="21"/>
      <c r="I6" s="16"/>
    </row>
    <row r="7" spans="1:10" x14ac:dyDescent="0.25">
      <c r="A7" s="5">
        <v>2</v>
      </c>
      <c r="B7" s="5" t="s">
        <v>34</v>
      </c>
      <c r="C7" s="7"/>
      <c r="D7" s="20">
        <f>C7*0.4</f>
        <v>0</v>
      </c>
      <c r="E7" s="21"/>
      <c r="F7" s="21"/>
    </row>
    <row r="8" spans="1:10" x14ac:dyDescent="0.25">
      <c r="A8" s="5">
        <v>3</v>
      </c>
      <c r="B8" s="5"/>
      <c r="C8" s="7"/>
      <c r="D8" s="20">
        <f>C8*0.4</f>
        <v>0</v>
      </c>
      <c r="E8" s="21"/>
      <c r="F8" s="21"/>
    </row>
    <row r="9" spans="1:10" x14ac:dyDescent="0.25">
      <c r="A9" s="5">
        <v>4</v>
      </c>
      <c r="B9" s="5"/>
      <c r="C9" s="5"/>
      <c r="D9" s="5"/>
      <c r="E9" s="21"/>
      <c r="F9" s="21"/>
    </row>
    <row r="10" spans="1:10" x14ac:dyDescent="0.25">
      <c r="A10" s="5">
        <v>5</v>
      </c>
      <c r="B10" s="5"/>
      <c r="C10" s="5"/>
      <c r="D10" s="5"/>
      <c r="E10" s="21"/>
      <c r="F10" s="21"/>
    </row>
    <row r="11" spans="1:10" x14ac:dyDescent="0.25">
      <c r="A11" s="5">
        <v>6</v>
      </c>
      <c r="B11" s="5"/>
      <c r="C11" s="5"/>
      <c r="D11" s="5"/>
      <c r="E11" s="21"/>
      <c r="F11" s="21"/>
    </row>
    <row r="12" spans="1:10" x14ac:dyDescent="0.25">
      <c r="A12" s="5">
        <v>7</v>
      </c>
      <c r="B12" s="5"/>
      <c r="C12" s="5"/>
      <c r="D12" s="5"/>
      <c r="E12" s="21"/>
      <c r="F12" s="21"/>
    </row>
    <row r="13" spans="1:10" x14ac:dyDescent="0.25">
      <c r="A13" s="5">
        <v>8</v>
      </c>
      <c r="B13" s="5"/>
      <c r="C13" s="5"/>
      <c r="D13" s="5"/>
      <c r="E13" s="21"/>
      <c r="F13" s="21"/>
    </row>
    <row r="14" spans="1:10" x14ac:dyDescent="0.25">
      <c r="A14" s="5">
        <v>9</v>
      </c>
      <c r="B14" s="5"/>
      <c r="C14" s="5"/>
      <c r="D14" s="5"/>
      <c r="E14" s="21"/>
      <c r="F14" s="21"/>
    </row>
    <row r="15" spans="1:10" ht="30.75" customHeight="1" x14ac:dyDescent="0.25">
      <c r="A15" s="289" t="s">
        <v>127</v>
      </c>
      <c r="B15" s="290"/>
      <c r="C15" s="291"/>
      <c r="D15" s="22">
        <f>SUM(D6:D14)</f>
        <v>0</v>
      </c>
      <c r="E15" s="28"/>
      <c r="F15" s="27"/>
    </row>
    <row r="16" spans="1:10" ht="15.75" thickBot="1" x14ac:dyDescent="0.3">
      <c r="A16" s="17"/>
      <c r="B16" s="17"/>
      <c r="C16" s="17"/>
      <c r="D16" s="17"/>
      <c r="E16" s="17"/>
      <c r="F16" s="18"/>
    </row>
    <row r="17" spans="1:6" ht="15.75" customHeight="1" thickBot="1" x14ac:dyDescent="0.3">
      <c r="A17" s="15" t="s">
        <v>1</v>
      </c>
      <c r="B17" s="292" t="s">
        <v>121</v>
      </c>
      <c r="C17" s="293"/>
      <c r="D17" s="294"/>
      <c r="E17" s="17"/>
      <c r="F17" s="18"/>
    </row>
    <row r="18" spans="1:6" x14ac:dyDescent="0.25">
      <c r="A18" s="2" t="s">
        <v>2</v>
      </c>
      <c r="B18" s="2" t="s">
        <v>3</v>
      </c>
      <c r="C18" s="3" t="s">
        <v>29</v>
      </c>
      <c r="D18" s="29" t="s">
        <v>30</v>
      </c>
      <c r="E18" s="17"/>
      <c r="F18" s="18"/>
    </row>
    <row r="19" spans="1:6" x14ac:dyDescent="0.25">
      <c r="A19" s="5">
        <v>1</v>
      </c>
      <c r="B19" s="5" t="s">
        <v>123</v>
      </c>
      <c r="C19" s="7"/>
      <c r="D19" s="20">
        <f>C19*0.4</f>
        <v>0</v>
      </c>
    </row>
    <row r="20" spans="1:6" x14ac:dyDescent="0.25">
      <c r="A20" s="5">
        <v>2</v>
      </c>
      <c r="B20" s="5" t="s">
        <v>124</v>
      </c>
      <c r="C20" s="7"/>
      <c r="D20" s="20">
        <f>C20*0.4</f>
        <v>0</v>
      </c>
    </row>
    <row r="21" spans="1:6" x14ac:dyDescent="0.25">
      <c r="A21" s="5">
        <v>3</v>
      </c>
      <c r="B21" s="5" t="s">
        <v>125</v>
      </c>
      <c r="C21" s="7"/>
      <c r="D21" s="20">
        <f>C21*0.4</f>
        <v>0</v>
      </c>
    </row>
    <row r="22" spans="1:6" x14ac:dyDescent="0.25">
      <c r="A22" s="5">
        <v>4</v>
      </c>
      <c r="B22" s="5" t="s">
        <v>126</v>
      </c>
      <c r="C22" s="5"/>
      <c r="D22" s="5"/>
    </row>
    <row r="23" spans="1:6" x14ac:dyDescent="0.25">
      <c r="A23" s="5">
        <v>5</v>
      </c>
      <c r="B23" s="5"/>
      <c r="C23" s="5"/>
      <c r="D23" s="5"/>
    </row>
    <row r="24" spans="1:6" x14ac:dyDescent="0.25">
      <c r="A24" s="5">
        <v>6</v>
      </c>
      <c r="B24" s="5"/>
      <c r="C24" s="5"/>
      <c r="D24" s="5"/>
    </row>
    <row r="25" spans="1:6" x14ac:dyDescent="0.25">
      <c r="A25" s="5">
        <v>7</v>
      </c>
      <c r="B25" s="5"/>
      <c r="C25" s="5"/>
      <c r="D25" s="5"/>
    </row>
    <row r="26" spans="1:6" x14ac:dyDescent="0.25">
      <c r="A26" s="5">
        <v>8</v>
      </c>
      <c r="B26" s="5"/>
      <c r="C26" s="5"/>
      <c r="D26" s="5"/>
    </row>
    <row r="27" spans="1:6" x14ac:dyDescent="0.25">
      <c r="A27" s="5">
        <v>9</v>
      </c>
      <c r="B27" s="5"/>
      <c r="C27" s="5"/>
      <c r="D27" s="5"/>
    </row>
    <row r="28" spans="1:6" ht="24.75" customHeight="1" x14ac:dyDescent="0.25">
      <c r="A28" s="289" t="s">
        <v>128</v>
      </c>
      <c r="B28" s="290"/>
      <c r="C28" s="291"/>
      <c r="D28" s="22">
        <f>SUM(D19:D27)</f>
        <v>0</v>
      </c>
    </row>
    <row r="29" spans="1:6" ht="15.75" thickBot="1" x14ac:dyDescent="0.3"/>
    <row r="30" spans="1:6" ht="15.75" thickBot="1" x14ac:dyDescent="0.3">
      <c r="A30" s="15" t="s">
        <v>1</v>
      </c>
      <c r="B30" s="292" t="s">
        <v>122</v>
      </c>
      <c r="C30" s="293"/>
      <c r="D30" s="294"/>
    </row>
    <row r="31" spans="1:6" x14ac:dyDescent="0.25">
      <c r="A31" s="2" t="s">
        <v>2</v>
      </c>
      <c r="B31" s="2" t="s">
        <v>3</v>
      </c>
      <c r="C31" s="3" t="s">
        <v>29</v>
      </c>
      <c r="D31" s="29" t="s">
        <v>30</v>
      </c>
    </row>
    <row r="32" spans="1:6" x14ac:dyDescent="0.25">
      <c r="A32" s="5">
        <v>1</v>
      </c>
      <c r="B32" s="5" t="s">
        <v>33</v>
      </c>
      <c r="C32" s="7"/>
      <c r="D32" s="20">
        <f>C32*0.4</f>
        <v>0</v>
      </c>
    </row>
    <row r="33" spans="1:4" x14ac:dyDescent="0.25">
      <c r="A33" s="5">
        <v>2</v>
      </c>
      <c r="B33" s="5" t="s">
        <v>35</v>
      </c>
      <c r="C33" s="7"/>
      <c r="D33" s="20">
        <f>C33*0.4</f>
        <v>0</v>
      </c>
    </row>
    <row r="34" spans="1:4" x14ac:dyDescent="0.25">
      <c r="A34" s="5">
        <v>3</v>
      </c>
      <c r="B34" s="5"/>
      <c r="C34" s="7"/>
      <c r="D34" s="20">
        <f>C34*0.4</f>
        <v>0</v>
      </c>
    </row>
    <row r="35" spans="1:4" x14ac:dyDescent="0.25">
      <c r="A35" s="5">
        <v>4</v>
      </c>
      <c r="B35" s="5"/>
      <c r="C35" s="5"/>
      <c r="D35" s="5"/>
    </row>
    <row r="36" spans="1:4" x14ac:dyDescent="0.25">
      <c r="A36" s="5">
        <v>5</v>
      </c>
      <c r="B36" s="5"/>
      <c r="C36" s="5"/>
      <c r="D36" s="5"/>
    </row>
    <row r="37" spans="1:4" x14ac:dyDescent="0.25">
      <c r="A37" s="5">
        <v>6</v>
      </c>
      <c r="B37" s="5"/>
      <c r="C37" s="5"/>
      <c r="D37" s="5"/>
    </row>
    <row r="38" spans="1:4" x14ac:dyDescent="0.25">
      <c r="A38" s="5">
        <v>7</v>
      </c>
      <c r="B38" s="5"/>
      <c r="C38" s="5"/>
      <c r="D38" s="5"/>
    </row>
    <row r="39" spans="1:4" x14ac:dyDescent="0.25">
      <c r="A39" s="5">
        <v>8</v>
      </c>
      <c r="B39" s="5"/>
      <c r="C39" s="5"/>
      <c r="D39" s="5"/>
    </row>
    <row r="40" spans="1:4" x14ac:dyDescent="0.25">
      <c r="A40" s="5">
        <v>9</v>
      </c>
      <c r="B40" s="5"/>
      <c r="C40" s="5"/>
      <c r="D40" s="5"/>
    </row>
    <row r="41" spans="1:4" ht="25.5" customHeight="1" x14ac:dyDescent="0.25">
      <c r="A41" s="289" t="s">
        <v>129</v>
      </c>
      <c r="B41" s="290"/>
      <c r="C41" s="291"/>
      <c r="D41" s="22">
        <f>SUM(D32:D40)</f>
        <v>0</v>
      </c>
    </row>
  </sheetData>
  <mergeCells count="8">
    <mergeCell ref="A28:C28"/>
    <mergeCell ref="B30:D30"/>
    <mergeCell ref="A41:C41"/>
    <mergeCell ref="B3:C3"/>
    <mergeCell ref="H3:J3"/>
    <mergeCell ref="A15:C15"/>
    <mergeCell ref="B4:D4"/>
    <mergeCell ref="B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Дейност 1</vt:lpstr>
      <vt:lpstr>Дейност 1 обучения</vt:lpstr>
      <vt:lpstr>Дейност 2</vt:lpstr>
      <vt:lpstr>Дейност 3</vt:lpstr>
      <vt:lpstr>Единна ставка</vt:lpstr>
      <vt:lpstr>De minimis</vt:lpstr>
      <vt:lpstr>Пример бюджет ИСУН</vt:lpstr>
      <vt:lpstr>I.Разходи за персонал</vt:lpstr>
      <vt:lpstr>II. Ед. ставка 40%от разделI</vt:lpstr>
      <vt:lpstr>III. Стандартна таблица - ЕР</vt:lpstr>
      <vt:lpstr>IV.ЕС МУД</vt:lpstr>
      <vt:lpstr>IV.ЕС индивидуална подкрепа </vt:lpstr>
      <vt:lpstr>IV.ЕС орг изнесено занимание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2023-08-14T09:50:03Z</dcterms:created>
  <dcterms:modified xsi:type="dcterms:W3CDTF">2025-07-09T11:33:20Z</dcterms:modified>
</cp:coreProperties>
</file>